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corjuela.CLUBMILITAR\Downloads\"/>
    </mc:Choice>
  </mc:AlternateContent>
  <bookViews>
    <workbookView xWindow="0" yWindow="0" windowWidth="24000" windowHeight="9735"/>
  </bookViews>
  <sheets>
    <sheet name="funcionamiento" sheetId="1" r:id="rId1"/>
    <sheet name="inversion" sheetId="2" r:id="rId2"/>
  </sheets>
  <definedNames>
    <definedName name="_xlnm._FilterDatabase" localSheetId="0" hidden="1">funcionamiento!$A$2:$X$408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66" i="1" l="1"/>
  <c r="T316" i="1"/>
  <c r="T315" i="1"/>
  <c r="T314" i="1"/>
  <c r="T313" i="1"/>
  <c r="T312" i="1"/>
  <c r="T309" i="1"/>
  <c r="T308" i="1"/>
  <c r="T307" i="1"/>
  <c r="T306" i="1"/>
  <c r="T305" i="1"/>
  <c r="T304" i="1"/>
  <c r="T303" i="1"/>
  <c r="T302" i="1"/>
  <c r="T300" i="1"/>
  <c r="T297" i="1"/>
  <c r="T294" i="1"/>
  <c r="T293" i="1"/>
  <c r="T292" i="1"/>
  <c r="T290" i="1"/>
  <c r="T287" i="1"/>
  <c r="T284" i="1"/>
  <c r="T280" i="1"/>
  <c r="T278" i="1"/>
  <c r="T277" i="1"/>
  <c r="T276" i="1"/>
  <c r="T275" i="1"/>
  <c r="T274" i="1"/>
  <c r="T273" i="1"/>
  <c r="T271" i="1"/>
  <c r="T270" i="1"/>
  <c r="T268" i="1"/>
  <c r="T265" i="1"/>
  <c r="T262" i="1"/>
  <c r="T260" i="1"/>
  <c r="T259" i="1"/>
  <c r="T258" i="1"/>
  <c r="T256" i="1"/>
  <c r="T246" i="1"/>
  <c r="T245" i="1"/>
  <c r="T244" i="1"/>
  <c r="T243" i="1"/>
  <c r="T242" i="1"/>
  <c r="T241" i="1"/>
  <c r="T240" i="1"/>
  <c r="T239" i="1"/>
  <c r="T237" i="1"/>
  <c r="T236" i="1"/>
  <c r="T235" i="1"/>
  <c r="T234" i="1"/>
  <c r="T233" i="1"/>
  <c r="T232" i="1"/>
  <c r="T231" i="1"/>
  <c r="T230" i="1"/>
  <c r="T221" i="1"/>
  <c r="T219" i="1"/>
  <c r="T218" i="1"/>
  <c r="T217" i="1"/>
  <c r="T216" i="1"/>
  <c r="T215" i="1"/>
  <c r="T213" i="1"/>
  <c r="T209" i="1"/>
  <c r="T204" i="1"/>
  <c r="T201" i="1"/>
  <c r="T197" i="1"/>
  <c r="T195" i="1"/>
  <c r="T187" i="1"/>
  <c r="T185" i="1"/>
  <c r="T182" i="1"/>
  <c r="T181" i="1"/>
  <c r="T180" i="1"/>
  <c r="T178" i="1"/>
  <c r="T175" i="1"/>
  <c r="T173" i="1"/>
  <c r="T169" i="1"/>
  <c r="T168" i="1"/>
  <c r="T151" i="1"/>
  <c r="T147" i="1"/>
  <c r="T145" i="1"/>
  <c r="T143" i="1"/>
  <c r="T142" i="1"/>
  <c r="T141" i="1"/>
  <c r="T138" i="1"/>
  <c r="T132" i="1"/>
  <c r="T130" i="1"/>
  <c r="T129" i="1"/>
  <c r="T127" i="1"/>
  <c r="T126" i="1"/>
  <c r="T125" i="1"/>
  <c r="T124" i="1"/>
  <c r="T121" i="1"/>
  <c r="T118" i="1"/>
  <c r="T117" i="1"/>
  <c r="T115" i="1"/>
  <c r="T114" i="1"/>
  <c r="T111" i="1"/>
  <c r="T110" i="1"/>
  <c r="T106" i="1"/>
  <c r="T105" i="1"/>
  <c r="T104" i="1"/>
  <c r="T100" i="1"/>
  <c r="T94" i="1"/>
  <c r="T91" i="1"/>
  <c r="T84" i="1"/>
  <c r="T81" i="1"/>
  <c r="T74" i="1"/>
  <c r="T66" i="1"/>
  <c r="T61" i="1"/>
  <c r="T58" i="1"/>
  <c r="T53" i="1"/>
  <c r="T41" i="1"/>
  <c r="T37" i="1"/>
  <c r="T36" i="1"/>
  <c r="T35" i="1"/>
  <c r="T32" i="1"/>
  <c r="T29" i="1"/>
  <c r="T26" i="1"/>
  <c r="T3" i="1"/>
  <c r="V3" i="1" s="1"/>
  <c r="T310" i="1" l="1"/>
  <c r="T301" i="1"/>
  <c r="T269" i="1"/>
  <c r="W386" i="1"/>
  <c r="W387" i="1"/>
  <c r="W388" i="1"/>
  <c r="W389" i="1"/>
  <c r="W390" i="1"/>
  <c r="W391" i="1"/>
  <c r="W392" i="1"/>
  <c r="W393" i="1"/>
  <c r="W394" i="1"/>
  <c r="W395" i="1"/>
  <c r="W396" i="1"/>
  <c r="W397" i="1"/>
  <c r="W398" i="1"/>
  <c r="W399" i="1"/>
  <c r="W400" i="1"/>
  <c r="W401" i="1"/>
  <c r="W402" i="1"/>
  <c r="W403" i="1"/>
  <c r="W404" i="1"/>
  <c r="W405" i="1"/>
  <c r="W406" i="1"/>
  <c r="W407" i="1"/>
  <c r="W408" i="1"/>
  <c r="T408" i="1" l="1"/>
  <c r="V408" i="1" s="1"/>
  <c r="T407" i="1"/>
  <c r="V407" i="1" s="1"/>
  <c r="T406" i="1"/>
  <c r="V406" i="1" s="1"/>
  <c r="T405" i="1"/>
  <c r="V405" i="1" s="1"/>
  <c r="T404" i="1"/>
  <c r="V404" i="1" s="1"/>
  <c r="T403" i="1"/>
  <c r="V403" i="1" s="1"/>
  <c r="T402" i="1"/>
  <c r="V402" i="1" s="1"/>
  <c r="T401" i="1"/>
  <c r="V401" i="1" s="1"/>
  <c r="T400" i="1"/>
  <c r="V400" i="1" s="1"/>
  <c r="T399" i="1" l="1"/>
  <c r="V399" i="1" s="1"/>
  <c r="T398" i="1"/>
  <c r="V398" i="1" s="1"/>
  <c r="T397" i="1"/>
  <c r="V397" i="1" s="1"/>
  <c r="T396" i="1"/>
  <c r="V396" i="1" s="1"/>
  <c r="T395" i="1"/>
  <c r="V395" i="1" s="1"/>
  <c r="T394" i="1"/>
  <c r="V394" i="1" s="1"/>
  <c r="T393" i="1"/>
  <c r="V393" i="1" s="1"/>
  <c r="T392" i="1"/>
  <c r="V392" i="1" s="1"/>
  <c r="T391" i="1"/>
  <c r="V391" i="1" s="1"/>
  <c r="T390" i="1"/>
  <c r="V390" i="1" s="1"/>
  <c r="T389" i="1"/>
  <c r="V389" i="1" s="1"/>
  <c r="T388" i="1"/>
  <c r="V388" i="1" s="1"/>
  <c r="T386" i="1"/>
  <c r="V386" i="1" s="1"/>
  <c r="T384" i="1"/>
  <c r="V384" i="1" s="1"/>
  <c r="W384" i="1"/>
  <c r="T255" i="1" l="1"/>
  <c r="V255" i="1" s="1"/>
  <c r="T254" i="1" l="1"/>
  <c r="V254" i="1" s="1"/>
  <c r="V2" i="2" l="1"/>
  <c r="T188" i="1"/>
  <c r="T160" i="1"/>
  <c r="W353" i="1" l="1"/>
  <c r="W354" i="1"/>
  <c r="W355" i="1"/>
  <c r="W356" i="1"/>
  <c r="W357" i="1"/>
  <c r="W358" i="1"/>
  <c r="W359" i="1"/>
  <c r="W360" i="1"/>
  <c r="W361" i="1"/>
  <c r="W362" i="1"/>
  <c r="W363" i="1"/>
  <c r="W364" i="1"/>
  <c r="W365" i="1"/>
  <c r="W366" i="1"/>
  <c r="W367" i="1"/>
  <c r="W368" i="1"/>
  <c r="W369" i="1"/>
  <c r="W370" i="1"/>
  <c r="W371" i="1"/>
  <c r="W372" i="1"/>
  <c r="W373" i="1"/>
  <c r="W374" i="1"/>
  <c r="W375" i="1"/>
  <c r="W376" i="1"/>
  <c r="W377" i="1"/>
  <c r="W378" i="1"/>
  <c r="W379" i="1"/>
  <c r="W380" i="1"/>
  <c r="W381" i="1"/>
  <c r="W382" i="1"/>
  <c r="W383" i="1"/>
  <c r="W385" i="1"/>
  <c r="T253" i="1"/>
  <c r="T385" i="1"/>
  <c r="T383" i="1"/>
  <c r="T382" i="1"/>
  <c r="T381" i="1"/>
  <c r="T380" i="1"/>
  <c r="T379" i="1"/>
  <c r="T378" i="1"/>
  <c r="T377" i="1"/>
  <c r="T376" i="1"/>
  <c r="T375" i="1"/>
  <c r="T374" i="1"/>
  <c r="T373" i="1"/>
  <c r="T372" i="1"/>
  <c r="T371" i="1"/>
  <c r="T370" i="1"/>
  <c r="T369" i="1"/>
  <c r="T368" i="1"/>
  <c r="T367" i="1"/>
  <c r="T366" i="1"/>
  <c r="T365" i="1"/>
  <c r="T364" i="1"/>
  <c r="T363" i="1"/>
  <c r="T362" i="1"/>
  <c r="T361" i="1"/>
  <c r="T360" i="1"/>
  <c r="V253" i="1" l="1"/>
  <c r="V361" i="1"/>
  <c r="V377" i="1"/>
  <c r="V362" i="1"/>
  <c r="V370" i="1"/>
  <c r="V378" i="1"/>
  <c r="V363" i="1"/>
  <c r="V371" i="1"/>
  <c r="V379" i="1"/>
  <c r="V365" i="1"/>
  <c r="V381" i="1"/>
  <c r="V366" i="1"/>
  <c r="V382" i="1"/>
  <c r="V375" i="1"/>
  <c r="V383" i="1"/>
  <c r="V369" i="1"/>
  <c r="V364" i="1"/>
  <c r="V372" i="1"/>
  <c r="V380" i="1"/>
  <c r="V373" i="1"/>
  <c r="V374" i="1"/>
  <c r="V367" i="1"/>
  <c r="V360" i="1"/>
  <c r="V368" i="1"/>
  <c r="V376" i="1"/>
  <c r="V385" i="1"/>
  <c r="T359" i="1"/>
  <c r="T358" i="1"/>
  <c r="T357" i="1"/>
  <c r="T356" i="1"/>
  <c r="T355" i="1"/>
  <c r="T354" i="1"/>
  <c r="T353" i="1"/>
  <c r="V356" i="1" l="1"/>
  <c r="V354" i="1"/>
  <c r="V357" i="1"/>
  <c r="V355" i="1"/>
  <c r="V359" i="1"/>
  <c r="V358" i="1"/>
  <c r="V353" i="1"/>
  <c r="T238" i="1"/>
  <c r="V234" i="1" l="1"/>
  <c r="V235" i="1"/>
  <c r="V236" i="1"/>
  <c r="V237" i="1"/>
  <c r="V238" i="1"/>
  <c r="V239" i="1"/>
  <c r="V240" i="1"/>
  <c r="V241" i="1"/>
  <c r="V242" i="1"/>
  <c r="V243" i="1"/>
  <c r="V244" i="1"/>
  <c r="V256" i="1"/>
  <c r="T352" i="1" l="1"/>
  <c r="T351" i="1"/>
  <c r="W350" i="1"/>
  <c r="W351" i="1"/>
  <c r="W352" i="1"/>
  <c r="T350" i="1"/>
  <c r="W329" i="1"/>
  <c r="T329" i="1"/>
  <c r="W337" i="1"/>
  <c r="W338" i="1"/>
  <c r="W339" i="1"/>
  <c r="W340" i="1"/>
  <c r="W341" i="1"/>
  <c r="W342" i="1"/>
  <c r="W343" i="1"/>
  <c r="W344" i="1"/>
  <c r="W345" i="1"/>
  <c r="W346" i="1"/>
  <c r="W347" i="1"/>
  <c r="W348" i="1"/>
  <c r="W349" i="1"/>
  <c r="T311" i="1"/>
  <c r="V351" i="1" l="1"/>
  <c r="V352" i="1"/>
  <c r="V329" i="1"/>
  <c r="V350" i="1"/>
  <c r="T291" i="1"/>
  <c r="V266" i="1"/>
  <c r="V268" i="1"/>
  <c r="V269" i="1"/>
  <c r="V270" i="1"/>
  <c r="V271" i="1"/>
  <c r="V273" i="1"/>
  <c r="V274" i="1"/>
  <c r="V265" i="1"/>
  <c r="T51" i="1"/>
  <c r="V41" i="1"/>
  <c r="V35" i="1"/>
  <c r="V32" i="1"/>
  <c r="V29" i="1"/>
  <c r="V26" i="1"/>
  <c r="T11" i="1" l="1"/>
  <c r="T8" i="1"/>
  <c r="T4" i="1"/>
  <c r="V8" i="1" l="1"/>
  <c r="V11" i="1"/>
  <c r="T349" i="1"/>
  <c r="T348" i="1"/>
  <c r="T343" i="1"/>
  <c r="T344" i="1"/>
  <c r="T345" i="1"/>
  <c r="T346" i="1"/>
  <c r="T347" i="1"/>
  <c r="T342" i="1"/>
  <c r="T340" i="1"/>
  <c r="T341" i="1"/>
  <c r="T338" i="1"/>
  <c r="T339" i="1"/>
  <c r="T337" i="1"/>
  <c r="T336" i="1"/>
  <c r="T252" i="1"/>
  <c r="V346" i="1" l="1"/>
  <c r="V345" i="1"/>
  <c r="V338" i="1"/>
  <c r="V344" i="1"/>
  <c r="V339" i="1"/>
  <c r="V341" i="1"/>
  <c r="V343" i="1"/>
  <c r="V340" i="1"/>
  <c r="V349" i="1"/>
  <c r="V348" i="1"/>
  <c r="V252" i="1"/>
  <c r="V342" i="1"/>
  <c r="V336" i="1"/>
  <c r="V347" i="1"/>
  <c r="V337" i="1"/>
  <c r="T289" i="1"/>
  <c r="T279" i="1"/>
  <c r="T264" i="1"/>
  <c r="T261" i="1"/>
  <c r="T184" i="1"/>
  <c r="T226" i="1"/>
  <c r="T225" i="1"/>
  <c r="T212" i="1"/>
  <c r="T208" i="1"/>
  <c r="T205" i="1"/>
  <c r="T202" i="1"/>
  <c r="T190" i="1"/>
  <c r="T189" i="1"/>
  <c r="T183" i="1"/>
  <c r="T179" i="1"/>
  <c r="T176" i="1"/>
  <c r="T166" i="1"/>
  <c r="T165" i="1"/>
  <c r="T163" i="1"/>
  <c r="T159" i="1"/>
  <c r="T155" i="1"/>
  <c r="T152" i="1"/>
  <c r="T137" i="1"/>
  <c r="T136" i="1"/>
  <c r="T134" i="1"/>
  <c r="T123" i="1"/>
  <c r="T120" i="1"/>
  <c r="T116" i="1"/>
  <c r="T93" i="1"/>
  <c r="T88" i="1"/>
  <c r="T85" i="1"/>
  <c r="T83" i="1"/>
  <c r="T80" i="1"/>
  <c r="T77" i="1"/>
  <c r="T75" i="1"/>
  <c r="T50" i="1"/>
  <c r="T49" i="1"/>
  <c r="T27" i="1"/>
  <c r="T267" i="1"/>
  <c r="T107" i="1"/>
  <c r="T161" i="1"/>
  <c r="T186" i="1"/>
  <c r="T112" i="1"/>
  <c r="T177" i="1"/>
  <c r="T157" i="1"/>
  <c r="T72" i="1"/>
  <c r="T45" i="1"/>
  <c r="T299" i="1"/>
  <c r="T285" i="1"/>
  <c r="T283" i="1"/>
  <c r="T282" i="1"/>
  <c r="T263" i="1"/>
  <c r="T224" i="1"/>
  <c r="T223" i="1"/>
  <c r="T222" i="1"/>
  <c r="T220" i="1"/>
  <c r="T211" i="1"/>
  <c r="T210" i="1"/>
  <c r="T207" i="1"/>
  <c r="T203" i="1"/>
  <c r="T200" i="1"/>
  <c r="T199" i="1"/>
  <c r="T198" i="1"/>
  <c r="T196" i="1"/>
  <c r="T194" i="1"/>
  <c r="T192" i="1"/>
  <c r="T172" i="1"/>
  <c r="T170" i="1"/>
  <c r="T154" i="1"/>
  <c r="T150" i="1"/>
  <c r="T149" i="1"/>
  <c r="T148" i="1"/>
  <c r="T146" i="1"/>
  <c r="T144" i="1"/>
  <c r="T139" i="1"/>
  <c r="T135" i="1"/>
  <c r="T133" i="1"/>
  <c r="T122" i="1"/>
  <c r="T119" i="1"/>
  <c r="T109" i="1"/>
  <c r="T108" i="1"/>
  <c r="T101" i="1"/>
  <c r="T99" i="1"/>
  <c r="T97" i="1"/>
  <c r="T96" i="1"/>
  <c r="T95" i="1"/>
  <c r="T90" i="1"/>
  <c r="T89" i="1"/>
  <c r="T70" i="1"/>
  <c r="T68" i="1"/>
  <c r="T67" i="1"/>
  <c r="T63" i="1"/>
  <c r="T62" i="1"/>
  <c r="T60" i="1"/>
  <c r="T34" i="1"/>
  <c r="T33" i="1"/>
  <c r="T24" i="1"/>
  <c r="T20" i="1"/>
  <c r="T298" i="1"/>
  <c r="T296" i="1"/>
  <c r="T295" i="1"/>
  <c r="T288" i="1"/>
  <c r="T286" i="1"/>
  <c r="T281" i="1"/>
  <c r="V33" i="1" l="1"/>
  <c r="V267" i="1"/>
  <c r="T214" i="1"/>
  <c r="W334" i="1"/>
  <c r="W335" i="1"/>
  <c r="T335" i="1"/>
  <c r="T334" i="1"/>
  <c r="V334" i="1" l="1"/>
  <c r="V335" i="1"/>
  <c r="T247" i="1"/>
  <c r="T248" i="1"/>
  <c r="T249" i="1"/>
  <c r="T250" i="1"/>
  <c r="T251" i="1"/>
  <c r="W248" i="1"/>
  <c r="V250" i="1" l="1"/>
  <c r="V251" i="1"/>
  <c r="V249" i="1"/>
  <c r="V248" i="1"/>
  <c r="V247" i="1"/>
  <c r="T206" i="1"/>
  <c r="V202" i="1"/>
  <c r="V203" i="1"/>
  <c r="V204" i="1"/>
  <c r="V205" i="1"/>
  <c r="V207" i="1"/>
  <c r="V208" i="1"/>
  <c r="V209" i="1"/>
  <c r="T171" i="1"/>
  <c r="T167" i="1"/>
  <c r="T164" i="1"/>
  <c r="T162" i="1"/>
  <c r="T158" i="1"/>
  <c r="T156" i="1"/>
  <c r="T153" i="1"/>
  <c r="V206" i="1" l="1"/>
  <c r="T140" i="1"/>
  <c r="T128" i="1"/>
  <c r="V246" i="1" l="1"/>
  <c r="W245" i="1"/>
  <c r="V245" i="1" l="1"/>
  <c r="T321" i="1"/>
  <c r="W318" i="1"/>
  <c r="W319" i="1"/>
  <c r="W320" i="1"/>
  <c r="W321" i="1"/>
  <c r="W322" i="1"/>
  <c r="W326" i="1"/>
  <c r="W327" i="1"/>
  <c r="W328" i="1"/>
  <c r="W331" i="1"/>
  <c r="W333" i="1"/>
  <c r="T318" i="1"/>
  <c r="T319" i="1"/>
  <c r="T320" i="1"/>
  <c r="T322" i="1"/>
  <c r="T323" i="1"/>
  <c r="T324" i="1"/>
  <c r="T325" i="1"/>
  <c r="T326" i="1"/>
  <c r="T327" i="1"/>
  <c r="T328" i="1"/>
  <c r="T330" i="1"/>
  <c r="T331" i="1"/>
  <c r="T332" i="1"/>
  <c r="T333" i="1"/>
  <c r="T317" i="1"/>
  <c r="W317" i="1"/>
  <c r="V319" i="1" l="1"/>
  <c r="V317" i="1"/>
  <c r="V325" i="1"/>
  <c r="V328" i="1"/>
  <c r="V326" i="1"/>
  <c r="V332" i="1"/>
  <c r="V323" i="1"/>
  <c r="V321" i="1"/>
  <c r="V318" i="1"/>
  <c r="V333" i="1"/>
  <c r="V324" i="1"/>
  <c r="V331" i="1"/>
  <c r="V322" i="1"/>
  <c r="V330" i="1"/>
  <c r="V320" i="1"/>
  <c r="T113" i="1"/>
  <c r="T87" i="1"/>
  <c r="T86" i="1" l="1"/>
  <c r="T82" i="1"/>
  <c r="T79" i="1"/>
  <c r="T78" i="1"/>
  <c r="T76" i="1"/>
  <c r="T73" i="1"/>
  <c r="T69" i="1"/>
  <c r="T65" i="1"/>
  <c r="T64" i="1"/>
  <c r="T48" i="1"/>
  <c r="T47" i="1"/>
  <c r="T46" i="1"/>
  <c r="T44" i="1"/>
  <c r="T40" i="1"/>
  <c r="T31" i="1"/>
  <c r="T30" i="1"/>
  <c r="T28" i="1"/>
  <c r="V31" i="1" l="1"/>
  <c r="V40" i="1"/>
  <c r="V30" i="1"/>
  <c r="V105" i="1"/>
  <c r="V316" i="1"/>
  <c r="V315" i="1"/>
  <c r="V314" i="1"/>
  <c r="V313" i="1"/>
  <c r="V312" i="1"/>
  <c r="V311" i="1"/>
  <c r="V310" i="1"/>
  <c r="V309" i="1"/>
  <c r="V308" i="1"/>
  <c r="V307" i="1"/>
  <c r="V306" i="1"/>
  <c r="V305" i="1"/>
  <c r="W306" i="1"/>
  <c r="W310" i="1"/>
  <c r="W312" i="1"/>
  <c r="W313" i="1"/>
  <c r="W314" i="1"/>
  <c r="W230" i="1"/>
  <c r="W231" i="1"/>
  <c r="W232" i="1"/>
  <c r="W233" i="1"/>
  <c r="W235" i="1"/>
  <c r="W236" i="1"/>
  <c r="W238" i="1"/>
  <c r="W257" i="1"/>
  <c r="W258" i="1"/>
  <c r="W260" i="1"/>
  <c r="W267" i="1"/>
  <c r="W284" i="1"/>
  <c r="W293" i="1"/>
  <c r="W301" i="1"/>
  <c r="W304" i="1"/>
  <c r="W305" i="1"/>
  <c r="V275" i="1" l="1"/>
  <c r="V276" i="1"/>
  <c r="V277" i="1"/>
  <c r="V278" i="1"/>
  <c r="V279" i="1"/>
  <c r="V280" i="1"/>
  <c r="V281" i="1"/>
  <c r="V282" i="1"/>
  <c r="V283" i="1"/>
  <c r="V284" i="1"/>
  <c r="V285" i="1"/>
  <c r="V286" i="1"/>
  <c r="V287" i="1"/>
  <c r="V288" i="1"/>
  <c r="V289" i="1"/>
  <c r="V290" i="1"/>
  <c r="V291" i="1"/>
  <c r="V292" i="1"/>
  <c r="V293" i="1"/>
  <c r="V294" i="1"/>
  <c r="V295" i="1"/>
  <c r="V296" i="1"/>
  <c r="V297" i="1"/>
  <c r="V298" i="1"/>
  <c r="V299" i="1"/>
  <c r="V300" i="1"/>
  <c r="V301" i="1"/>
  <c r="V302" i="1"/>
  <c r="V303" i="1"/>
  <c r="V304" i="1"/>
  <c r="T257" i="1"/>
  <c r="T191" i="1"/>
  <c r="T272" i="1" l="1"/>
  <c r="T193" i="1"/>
  <c r="T174" i="1"/>
  <c r="V272" i="1" l="1"/>
  <c r="T131" i="1"/>
  <c r="T92" i="1"/>
  <c r="V264" i="1"/>
  <c r="V263" i="1"/>
  <c r="V262" i="1"/>
  <c r="V261" i="1"/>
  <c r="V260" i="1"/>
  <c r="V259" i="1"/>
  <c r="V258" i="1"/>
  <c r="V257" i="1"/>
  <c r="V233" i="1"/>
  <c r="V232" i="1"/>
  <c r="V231" i="1"/>
  <c r="V230" i="1"/>
  <c r="V225" i="1"/>
  <c r="V224" i="1"/>
  <c r="V223" i="1"/>
  <c r="V222" i="1"/>
  <c r="V221" i="1"/>
  <c r="V220" i="1"/>
  <c r="V219" i="1"/>
  <c r="V218" i="1"/>
  <c r="V217" i="1"/>
  <c r="V216" i="1"/>
  <c r="V215" i="1"/>
  <c r="V214" i="1"/>
  <c r="V213" i="1"/>
  <c r="V212" i="1"/>
  <c r="V211" i="1"/>
  <c r="V210" i="1"/>
  <c r="V200" i="1"/>
  <c r="V199" i="1"/>
  <c r="V198" i="1"/>
  <c r="V197" i="1"/>
  <c r="V196" i="1"/>
  <c r="V194" i="1"/>
  <c r="V193" i="1"/>
  <c r="V192" i="1"/>
  <c r="V191" i="1"/>
  <c r="V190" i="1"/>
  <c r="V189" i="1"/>
  <c r="V188" i="1"/>
  <c r="V187" i="1"/>
  <c r="V186" i="1"/>
  <c r="V185" i="1"/>
  <c r="V184" i="1"/>
  <c r="V183" i="1"/>
  <c r="V182" i="1"/>
  <c r="V181" i="1"/>
  <c r="V180" i="1"/>
  <c r="V179" i="1"/>
  <c r="V178" i="1"/>
  <c r="V177" i="1"/>
  <c r="V176" i="1"/>
  <c r="V175" i="1"/>
  <c r="V174" i="1"/>
  <c r="V173" i="1"/>
  <c r="V172" i="1"/>
  <c r="V171" i="1"/>
  <c r="V170" i="1"/>
  <c r="V169" i="1"/>
  <c r="V168" i="1"/>
  <c r="V167" i="1"/>
  <c r="V166" i="1"/>
  <c r="V165" i="1"/>
  <c r="V164" i="1"/>
  <c r="V163" i="1"/>
  <c r="V162" i="1"/>
  <c r="V161" i="1"/>
  <c r="V160" i="1"/>
  <c r="V159" i="1"/>
  <c r="V158" i="1"/>
  <c r="V157" i="1"/>
  <c r="V156" i="1"/>
  <c r="V155" i="1"/>
  <c r="V154" i="1"/>
  <c r="V153" i="1"/>
  <c r="V152" i="1"/>
  <c r="V151" i="1"/>
  <c r="V150" i="1"/>
  <c r="V149" i="1"/>
  <c r="V148" i="1"/>
  <c r="V147" i="1"/>
  <c r="V146" i="1"/>
  <c r="V145" i="1"/>
  <c r="V144" i="1"/>
  <c r="V143" i="1"/>
  <c r="V142" i="1"/>
  <c r="V141" i="1"/>
  <c r="V140" i="1"/>
  <c r="V139" i="1"/>
  <c r="V138" i="1"/>
  <c r="V137" i="1"/>
  <c r="V136" i="1"/>
  <c r="V135" i="1"/>
  <c r="V134" i="1"/>
  <c r="V133" i="1"/>
  <c r="V132" i="1"/>
  <c r="V130" i="1"/>
  <c r="V129" i="1"/>
  <c r="V128" i="1"/>
  <c r="V127" i="1"/>
  <c r="V126" i="1"/>
  <c r="V125" i="1"/>
  <c r="V124" i="1"/>
  <c r="V123" i="1"/>
  <c r="V122" i="1"/>
  <c r="V121" i="1"/>
  <c r="V120" i="1"/>
  <c r="V119" i="1"/>
  <c r="V118" i="1"/>
  <c r="V117" i="1"/>
  <c r="V116" i="1"/>
  <c r="V115" i="1"/>
  <c r="V114" i="1"/>
  <c r="V113" i="1"/>
  <c r="V112" i="1"/>
  <c r="V111" i="1"/>
  <c r="V110" i="1"/>
  <c r="V109" i="1"/>
  <c r="V108" i="1"/>
  <c r="V107" i="1"/>
  <c r="V106" i="1"/>
  <c r="V104" i="1"/>
  <c r="V101" i="1"/>
  <c r="V100" i="1"/>
  <c r="V99" i="1"/>
  <c r="V97" i="1"/>
  <c r="V96" i="1"/>
  <c r="V95" i="1"/>
  <c r="V94" i="1"/>
  <c r="V93" i="1"/>
  <c r="V91" i="1"/>
  <c r="V90" i="1"/>
  <c r="V89" i="1"/>
  <c r="V88" i="1"/>
  <c r="V87" i="1"/>
  <c r="V86" i="1"/>
  <c r="V85" i="1"/>
  <c r="V84" i="1"/>
  <c r="V83" i="1"/>
  <c r="V82" i="1"/>
  <c r="V81" i="1"/>
  <c r="V80" i="1"/>
  <c r="V79" i="1"/>
  <c r="V78" i="1"/>
  <c r="V77" i="1"/>
  <c r="V76" i="1"/>
  <c r="V75" i="1"/>
  <c r="V74" i="1"/>
  <c r="V73" i="1"/>
  <c r="V72" i="1"/>
  <c r="V70" i="1"/>
  <c r="V69" i="1"/>
  <c r="V68" i="1"/>
  <c r="V67" i="1"/>
  <c r="V66" i="1"/>
  <c r="V65" i="1"/>
  <c r="V64" i="1"/>
  <c r="V63" i="1"/>
  <c r="V62" i="1"/>
  <c r="V61" i="1"/>
  <c r="V60" i="1"/>
  <c r="V58" i="1"/>
  <c r="V53" i="1"/>
  <c r="V51" i="1"/>
  <c r="V50" i="1"/>
  <c r="V49" i="1"/>
  <c r="V48" i="1"/>
  <c r="V47" i="1"/>
  <c r="V46" i="1"/>
  <c r="V45" i="1"/>
  <c r="V44" i="1"/>
  <c r="V37" i="1"/>
  <c r="V36" i="1"/>
  <c r="V34" i="1"/>
  <c r="W226" i="1"/>
  <c r="W225" i="1"/>
  <c r="W224" i="1"/>
  <c r="W223" i="1"/>
  <c r="W222" i="1"/>
  <c r="W221" i="1"/>
  <c r="W220" i="1"/>
  <c r="W214" i="1"/>
  <c r="W213" i="1"/>
  <c r="W212" i="1"/>
  <c r="W211" i="1"/>
  <c r="W210" i="1"/>
  <c r="W208" i="1"/>
  <c r="W207" i="1"/>
  <c r="W206" i="1"/>
  <c r="W205" i="1"/>
  <c r="W202" i="1"/>
  <c r="W200" i="1"/>
  <c r="W199" i="1"/>
  <c r="W198" i="1"/>
  <c r="W196" i="1"/>
  <c r="W194" i="1"/>
  <c r="W192" i="1"/>
  <c r="W190" i="1"/>
  <c r="W189" i="1"/>
  <c r="W186" i="1"/>
  <c r="W184" i="1"/>
  <c r="W179" i="1"/>
  <c r="W177" i="1"/>
  <c r="W176" i="1"/>
  <c r="W172" i="1"/>
  <c r="W170" i="1"/>
  <c r="W166" i="1"/>
  <c r="W165" i="1"/>
  <c r="W163" i="1"/>
  <c r="W159" i="1"/>
  <c r="W158" i="1"/>
  <c r="W157" i="1"/>
  <c r="W156" i="1"/>
  <c r="W154" i="1"/>
  <c r="W153" i="1"/>
  <c r="W149" i="1"/>
  <c r="W148" i="1"/>
  <c r="W146" i="1"/>
  <c r="W144" i="1"/>
  <c r="W140" i="1"/>
  <c r="W139" i="1"/>
  <c r="W137" i="1"/>
  <c r="W136" i="1"/>
  <c r="W135" i="1"/>
  <c r="W134" i="1"/>
  <c r="W133" i="1"/>
  <c r="W128" i="1"/>
  <c r="W127" i="1"/>
  <c r="W125" i="1"/>
  <c r="W123" i="1"/>
  <c r="W122" i="1"/>
  <c r="W121" i="1"/>
  <c r="W120" i="1"/>
  <c r="W116" i="1"/>
  <c r="W112" i="1"/>
  <c r="W109" i="1"/>
  <c r="W108" i="1"/>
  <c r="W107" i="1"/>
  <c r="W101" i="1"/>
  <c r="W99" i="1"/>
  <c r="W97" i="1"/>
  <c r="W96" i="1"/>
  <c r="W93" i="1"/>
  <c r="W90" i="1"/>
  <c r="W89" i="1"/>
  <c r="W88" i="1"/>
  <c r="W85" i="1"/>
  <c r="W83" i="1"/>
  <c r="W80" i="1"/>
  <c r="W77" i="1"/>
  <c r="W76" i="1"/>
  <c r="W75" i="1"/>
  <c r="W72" i="1"/>
  <c r="W71" i="1"/>
  <c r="W70" i="1"/>
  <c r="W68" i="1"/>
  <c r="W67" i="1"/>
  <c r="W63" i="1"/>
  <c r="W62" i="1"/>
  <c r="W60" i="1"/>
  <c r="W57" i="1"/>
  <c r="W52" i="1"/>
  <c r="W51" i="1"/>
  <c r="W50" i="1"/>
  <c r="W49" i="1"/>
  <c r="W40" i="1"/>
  <c r="W39" i="1"/>
  <c r="W38" i="1"/>
  <c r="W35" i="1"/>
  <c r="W34" i="1"/>
  <c r="W33" i="1"/>
  <c r="W29" i="1"/>
  <c r="V28" i="1"/>
  <c r="V27" i="1"/>
  <c r="V24" i="1"/>
  <c r="V20" i="1"/>
  <c r="T15" i="1"/>
  <c r="V92" i="1" l="1"/>
  <c r="V131" i="1"/>
  <c r="W27" i="1"/>
  <c r="W24" i="1"/>
  <c r="T228" i="1" l="1"/>
  <c r="V228" i="1" l="1"/>
  <c r="W20" i="1"/>
  <c r="W9" i="1" l="1"/>
  <c r="W10" i="1"/>
  <c r="W14" i="1"/>
  <c r="W16" i="1"/>
  <c r="W17" i="1"/>
  <c r="W23" i="1"/>
  <c r="W25" i="1"/>
  <c r="T103" i="1"/>
  <c r="T102" i="1"/>
  <c r="T98" i="1"/>
  <c r="T71" i="1"/>
  <c r="T59" i="1"/>
  <c r="T57" i="1"/>
  <c r="T56" i="1"/>
  <c r="T55" i="1"/>
  <c r="T54" i="1"/>
  <c r="T52" i="1"/>
  <c r="T43" i="1"/>
  <c r="T42" i="1"/>
  <c r="T39" i="1"/>
  <c r="T38" i="1"/>
  <c r="T25" i="1"/>
  <c r="T23" i="1"/>
  <c r="T22" i="1"/>
  <c r="T21" i="1"/>
  <c r="T19" i="1"/>
  <c r="T18" i="1"/>
  <c r="V15" i="1"/>
  <c r="T17" i="1"/>
  <c r="T16" i="1"/>
  <c r="T14" i="1"/>
  <c r="T13" i="1"/>
  <c r="V25" i="1" l="1"/>
  <c r="V57" i="1"/>
  <c r="V39" i="1"/>
  <c r="V18" i="1"/>
  <c r="V71" i="1"/>
  <c r="V42" i="1"/>
  <c r="V19" i="1"/>
  <c r="V98" i="1"/>
  <c r="V38" i="1"/>
  <c r="V59" i="1"/>
  <c r="V43" i="1"/>
  <c r="V21" i="1"/>
  <c r="V52" i="1"/>
  <c r="V102" i="1"/>
  <c r="V16" i="1"/>
  <c r="V22" i="1"/>
  <c r="V56" i="1"/>
  <c r="V17" i="1"/>
  <c r="V13" i="1"/>
  <c r="V54" i="1"/>
  <c r="V103" i="1"/>
  <c r="V14" i="1"/>
  <c r="V23" i="1"/>
  <c r="V55" i="1"/>
  <c r="T9" i="1"/>
  <c r="T10" i="1"/>
  <c r="T12" i="1"/>
  <c r="V9" i="1" l="1"/>
  <c r="V12" i="1"/>
  <c r="V10" i="1"/>
  <c r="T229" i="1"/>
  <c r="T227" i="1" l="1"/>
  <c r="V227" i="1" l="1"/>
  <c r="W3" i="1"/>
  <c r="T7" i="1" l="1"/>
  <c r="V7" i="1" l="1"/>
  <c r="V229" i="1"/>
  <c r="T5" i="1" l="1"/>
  <c r="T6" i="1"/>
  <c r="V5" i="1" l="1"/>
  <c r="V226" i="1"/>
</calcChain>
</file>

<file path=xl/sharedStrings.xml><?xml version="1.0" encoding="utf-8"?>
<sst xmlns="http://schemas.openxmlformats.org/spreadsheetml/2006/main" count="5600" uniqueCount="1656">
  <si>
    <t>Entidad</t>
  </si>
  <si>
    <t>Nit entidad</t>
  </si>
  <si>
    <t>Ordenador del gasto</t>
  </si>
  <si>
    <t>Unidad ejecutora Si aplica</t>
  </si>
  <si>
    <t>CDP certificado de disponibilidad presupuestal</t>
  </si>
  <si>
    <t>RP</t>
  </si>
  <si>
    <t>CONTRATO</t>
  </si>
  <si>
    <t>ESTADO DEL CONTRATO (en ejecucion, suspendido, liquidado)</t>
  </si>
  <si>
    <t>MODALIDAD DE CONTRATACION</t>
  </si>
  <si>
    <t>OBJETO DEL CONTRATO</t>
  </si>
  <si>
    <t>TIPO DE CONTRATO</t>
  </si>
  <si>
    <t>FECHA DE INICIO</t>
  </si>
  <si>
    <t>FECHA FINAL</t>
  </si>
  <si>
    <t>CONTRATISTA</t>
  </si>
  <si>
    <t>IDENTIFICACION CONTRATISTA NIT O CEDULA</t>
  </si>
  <si>
    <t>DEPARTAMENTO ejecucion geografica</t>
  </si>
  <si>
    <t>MUNICIPIO ejecucion geografica</t>
  </si>
  <si>
    <t>VALOR INICIAL</t>
  </si>
  <si>
    <t>VALOR valor adicion</t>
  </si>
  <si>
    <t>valor total</t>
  </si>
  <si>
    <t>Valor pagado</t>
  </si>
  <si>
    <t>% EJECUCION FINANCIERA</t>
  </si>
  <si>
    <t>% EJECUCION FISICA</t>
  </si>
  <si>
    <t>NOVEDADES DEL CONTRATO</t>
  </si>
  <si>
    <t xml:space="preserve">CLUB MILITAR </t>
  </si>
  <si>
    <t>860016951-1</t>
  </si>
  <si>
    <t xml:space="preserve">HECTOR ALFONSO MEDINA </t>
  </si>
  <si>
    <t>CM-125.2021</t>
  </si>
  <si>
    <t>CM-130-2021</t>
  </si>
  <si>
    <t xml:space="preserve">contratacion directa </t>
  </si>
  <si>
    <t>Decreto 092 de 2017</t>
  </si>
  <si>
    <t>Por medio del presente Contrato de Comisión las Partes establecen las condiciones generales que regirán las relaciones que entre ellas surjan en virtud de los encargos que EL CLUB MILITAR confiera a la SCB y cuyos términos generales se describen en la siguiente cláusula, para que la SCB, actuando en nombre propio pero por cuenta de EL CLUB MILITAR, adquiera operaciones a través de los sistemas de negociación administrados por la Bolsa Mercantil, según lo permita su Reglamento de Funcionamiento</t>
  </si>
  <si>
    <t>minima cuantia</t>
  </si>
  <si>
    <t>PRESTACIÓN DE SERVICIOS DE ATENCIÓN DE EMERGENCIAS, URGENCIAS MÉDICAS Y TRASLADO MEDICALIZADO PARA LAS PERSONAS QUE SE ENCUENTREN EN LA SEDE PRINCIPAL DEL CLUB MILITAR</t>
  </si>
  <si>
    <t>CONTRATAR EL SERVICIO DE PERIÓDICO EL TIEMPO Y PORTAFOLIO PARA EL CLUB MILITAR, GRUPO DE GESTIÓN SEDE PRINCIPAL - GRUPO DE GESTIÓN CENTRO VACACIONAL LAS MERCEDES - GRUPO DE GESTIÓN SEDE SOCHAGOTA</t>
  </si>
  <si>
    <t xml:space="preserve">prestacion de servicios </t>
  </si>
  <si>
    <t>Maria Camila Pinzon Rodriguez</t>
  </si>
  <si>
    <t>WILMAR FABIAN MATEUS VELANDIA</t>
  </si>
  <si>
    <t>PAIPA</t>
  </si>
  <si>
    <t>Juan David Perez Becerra</t>
  </si>
  <si>
    <t>German Mauricio Suarez Monroy</t>
  </si>
  <si>
    <t>Mónica Arévalo Cardozo</t>
  </si>
  <si>
    <t>EDILBERTO CRUZ</t>
  </si>
  <si>
    <t>NILO</t>
  </si>
  <si>
    <t>Astrid carolina timotel gallego</t>
  </si>
  <si>
    <t>ROSELY GAMBOA SANCHEZ</t>
  </si>
  <si>
    <t>BONIFACIO RODRIGUEZ CASTRO</t>
  </si>
  <si>
    <t>DIEGO ARMANDO MATA CESPEDES</t>
  </si>
  <si>
    <t>ANGELICA PATRICIA JIMENEZ MARTINEZ</t>
  </si>
  <si>
    <t>MARIA DEL CARMEN ORTEGON GOMEZ</t>
  </si>
  <si>
    <t>CHRISTIAN DAVID GODOY LEAL</t>
  </si>
  <si>
    <t>WILSON MIGUELTUTA CARRILLO</t>
  </si>
  <si>
    <t>NIXON LEOPOLDO BARAHONA FRANCO</t>
  </si>
  <si>
    <t>YOLIMA BARRERA OTALVARO</t>
  </si>
  <si>
    <t>PETRONA BARRAGAN BARBOZA</t>
  </si>
  <si>
    <t>DARILIS INES MARQUEZ JIMENEZ</t>
  </si>
  <si>
    <t>CARMENZA RODRIGUEZ GUARNIZO</t>
  </si>
  <si>
    <t>ESPERANZA DEL CARMEN BARRETO RAMOS</t>
  </si>
  <si>
    <t>NELSON JAVIER DIAZ DIAZ</t>
  </si>
  <si>
    <t>Mariana Rodriguez Calderon</t>
  </si>
  <si>
    <t>christian eduardo ospitia navarro</t>
  </si>
  <si>
    <t>ALAN CAMILO RODRIGUEZ MURCIA</t>
  </si>
  <si>
    <t>MAYKOL IVAN MUÑOZ ROA</t>
  </si>
  <si>
    <t>GERARDO DEVIA MENDEZ</t>
  </si>
  <si>
    <t>Oscar Javier Suarez Molina</t>
  </si>
  <si>
    <t>AGROBOLSA S.A. COMISIONISTA DE BOLSA</t>
  </si>
  <si>
    <t>COOMEVA EMERGENCIA MEDICA SERVICIO DE AMBULANCIA PREPAGADA SAS</t>
  </si>
  <si>
    <t>CASA EDITORIAL EL TIEMPO S.A.</t>
  </si>
  <si>
    <t>FERRICENTROS</t>
  </si>
  <si>
    <t>CM-065-2021</t>
  </si>
  <si>
    <t>CM-114-2021</t>
  </si>
  <si>
    <t>N/A</t>
  </si>
  <si>
    <t xml:space="preserve">subasta inversa </t>
  </si>
  <si>
    <t>SUMINISTRO DE VIVERES FRESCOS PARA LAS TRES (03) SEDES DEL CLUB MILITAR</t>
  </si>
  <si>
    <t>EL CLUB MILITAR CONCEDE A TÍTULO DE ARRENDAMIENTO DOS ESPACIOS FÍSICOS A EL ARRENDATARIO, EN LAS SIGUIENTES SEDES: 1.1 EN LA SEDE PRINCIPAL UBICADA EN LA CARRERA 50 NO. 15-20 CIUDAD DE BOGOTÁ D.C., PARA EL FUNCIONAMIENTO DE UN (1) CENTRO TECNOLÓGICO. 1.2 EN EL CENTRO VACACIONAL LAS MERCEDES (NILO) PARA EL FUNCIONAMIENTO DE UN (1) CAJERO AUTOMÁTICO</t>
  </si>
  <si>
    <t>SUMINISTRO BEBIDAS Y GASEOSAS PRODUCTOS POSTOBON Y CERVEZA IMPORTADAS PARA EL CLUB MILITAR</t>
  </si>
  <si>
    <t xml:space="preserve">suministro </t>
  </si>
  <si>
    <t>arriendo</t>
  </si>
  <si>
    <t>compraventa</t>
  </si>
  <si>
    <t>ELOIN LAURENTINO VIRGUEZ AVILA</t>
  </si>
  <si>
    <t>LORAINE MILENA SARMIENTO ESCALANTE</t>
  </si>
  <si>
    <t>Elizabeth jaimes de trujillo</t>
  </si>
  <si>
    <t>GOMEZ HIGUERA ASOCIADOS SAS</t>
  </si>
  <si>
    <t>MAYRA ALEJANDRA VARGAS LOPEZ</t>
  </si>
  <si>
    <t>RICARDO ENRIQUE PORTOCARRERO PAREJA</t>
  </si>
  <si>
    <t>DARIO RAFAEL HURTADO NIVIA</t>
  </si>
  <si>
    <t>JAVIER PARRA PINZON</t>
  </si>
  <si>
    <t>Adriana Katherine Buitrago Castellanos</t>
  </si>
  <si>
    <t>JULIO HERBERT RINCON CHARRY</t>
  </si>
  <si>
    <t>ISABEL TRUJILLO CASTRO</t>
  </si>
  <si>
    <t>ROSA MARIA SANCHEZ PULIDO</t>
  </si>
  <si>
    <t>ELIZABETH BELTRAN AREVALO</t>
  </si>
  <si>
    <t>ZULMA YURITZA TORO</t>
  </si>
  <si>
    <t>Ramiro Hernan Pardo Ricaurte</t>
  </si>
  <si>
    <t>Teresa de Jesus Pinto Rosales</t>
  </si>
  <si>
    <t>ANGELA LILIANA LOSSA CHAMORRO</t>
  </si>
  <si>
    <t>HAIBER JULIAN FONSECA ORTIZ</t>
  </si>
  <si>
    <t>saraswati alejandra rios rodriguez</t>
  </si>
  <si>
    <t>JULIO ANDRES SAENZ PARRA</t>
  </si>
  <si>
    <t>Grupo Microsistemas Colombia SAS</t>
  </si>
  <si>
    <t>NANCY PILAR GUTIERREZ SARMIENTO</t>
  </si>
  <si>
    <t>JENNIFER ANDREA PATIÑO QUINTERO</t>
  </si>
  <si>
    <t>sebastian malambo bernal</t>
  </si>
  <si>
    <t>CESAR AUGUSTO TAFUR PATIÑO</t>
  </si>
  <si>
    <t>JUAN DAVID BOTIA GOMEZ</t>
  </si>
  <si>
    <t>LUZ ANGELA NAVARRO</t>
  </si>
  <si>
    <t>MARIA ISABEL MORENO VALERO</t>
  </si>
  <si>
    <t>LUZ YANELY MARTINEZ HERNANDEZ</t>
  </si>
  <si>
    <t>Yoleinis Carvajal Quintero</t>
  </si>
  <si>
    <t>JULIAN RODRIGO GOMEZ JARAMILLO</t>
  </si>
  <si>
    <t>DEISI ROMERO MEDINA</t>
  </si>
  <si>
    <t>PAULA ANDREA ROA USUGA</t>
  </si>
  <si>
    <t>EDILBERTO DAZA GUERRERO</t>
  </si>
  <si>
    <t>YESICA VANESA GUTIERREZ SIERRA</t>
  </si>
  <si>
    <t>ANA PATRICIA MONROY COMBARIZA</t>
  </si>
  <si>
    <t>ANA MIREYA MARTINEZ</t>
  </si>
  <si>
    <t>BANCO POPULAR</t>
  </si>
  <si>
    <t>martha moreno castillo</t>
  </si>
  <si>
    <t>Camila Ximena Quintana Fonseca</t>
  </si>
  <si>
    <t>FAUSTINO GONZALEZ GONZALEZ</t>
  </si>
  <si>
    <t>LENIN JOEL ARCE CONDE</t>
  </si>
  <si>
    <t>Hector Fabio Sanchez</t>
  </si>
  <si>
    <t>CARLOS FERNANDO BAHAMON MAJBUB</t>
  </si>
  <si>
    <t>CARLOS OSORIO PINEDA</t>
  </si>
  <si>
    <t>MARCO TULIO VELA FLOREZ</t>
  </si>
  <si>
    <t>YESILENI GRANADOS LLANES</t>
  </si>
  <si>
    <t>Elineth Ayubb cavadia</t>
  </si>
  <si>
    <t>Luis Felipe Ospina Puerta</t>
  </si>
  <si>
    <t>SOLUCIONES INTEGRALES UNION SAS</t>
  </si>
  <si>
    <t>GASEOSAS LUX SAS</t>
  </si>
  <si>
    <t xml:space="preserve">orden de compra </t>
  </si>
  <si>
    <t xml:space="preserve">PRESTACION DE SERVICIOS </t>
  </si>
  <si>
    <t xml:space="preserve">ADQUISICION DE LICENCIAMIENTO OFFICE Y POWER BY PARA EL CLUB MILITAR </t>
  </si>
  <si>
    <t>Ito Software S.A.S.</t>
  </si>
  <si>
    <t>IFX Networks Colombia SAS</t>
  </si>
  <si>
    <t>Cundinamarca</t>
  </si>
  <si>
    <t>BOGOTA</t>
  </si>
  <si>
    <t xml:space="preserve">CUNDINAMARCA </t>
  </si>
  <si>
    <t xml:space="preserve">BOYACA </t>
  </si>
  <si>
    <t>ejecutado</t>
  </si>
  <si>
    <t>en ejecucion</t>
  </si>
  <si>
    <t>SOLUTION COPY LTDA</t>
  </si>
  <si>
    <t>GASEOSAS HIPINTO SAS</t>
  </si>
  <si>
    <t>EMPRESA DE TELECOMUNICACIONES DE BOGOTA SA ESP PUDIENDO IDENTIFICARSE PARA TODOS LOS EFECTOS CON LA SIGLA ETB S.A. E.S.P.</t>
  </si>
  <si>
    <t>BIG PASS S.A.S</t>
  </si>
  <si>
    <t>899999115</t>
  </si>
  <si>
    <t>830095213</t>
  </si>
  <si>
    <t>800112214</t>
  </si>
  <si>
    <t>cundinamarca</t>
  </si>
  <si>
    <t>nilo</t>
  </si>
  <si>
    <t>obra</t>
  </si>
  <si>
    <t>Prestar los servicios profesionales como abogado para el Club Militar en las diferentes actividades desarrolladas por la Oficina Asesora Jurídica.</t>
  </si>
  <si>
    <t>bogota</t>
  </si>
  <si>
    <t>licitacion publica</t>
  </si>
  <si>
    <t>63251-2020</t>
  </si>
  <si>
    <t>suministro</t>
  </si>
  <si>
    <t xml:space="preserve">SERVICIO DE INTERNET Y DATOS DEDICADOS PARA LAS TRES SEDES DEL CLUB MILITAR </t>
  </si>
  <si>
    <t>CM-180-2021</t>
  </si>
  <si>
    <t>selección abreviada</t>
  </si>
  <si>
    <t>ALQUILER DE GENERADOR ELÉCTRICO PARA LA SEDE LAS MERCEDES DEL CLUB MILITAR</t>
  </si>
  <si>
    <t>SERVICIO DE MANTENIMIENTO PARA LAS TRAMPAS DE GRASAS, ASÍ COMO LA LIMPIEZA Y DESINFECCIÓN PARA LOS TANQUES DE ALMACENAMIENTO DE AGUA POTABLE Y EL CONTROL DE PLAGAS DE LAS TRES SEDES DEL CLUB MILITAR</t>
  </si>
  <si>
    <t>GERMAN GONZALO FORERO MONTERO</t>
  </si>
  <si>
    <t>Maria Cristina Gutierrez Cardozo</t>
  </si>
  <si>
    <t>Miguel Antonio Navarrete Martínez</t>
  </si>
  <si>
    <t>DARYANNE VALENTINA LUNA ARROYO</t>
  </si>
  <si>
    <t>EGC SOLUTIONS S.A.S</t>
  </si>
  <si>
    <t>EVO LTDA</t>
  </si>
  <si>
    <t>INDUSTRIA NACIONAL DE GASEOSAS S.A.</t>
  </si>
  <si>
    <t>MARTA LUCIA OCHOA</t>
  </si>
  <si>
    <t>MELGAR</t>
  </si>
  <si>
    <t>DIGITAL WARE S.A.S</t>
  </si>
  <si>
    <t>hernando acosta pedreros</t>
  </si>
  <si>
    <t>Maria Alejandra Sanchez Alonso</t>
  </si>
  <si>
    <t>CM-201-2021</t>
  </si>
  <si>
    <t>EL SUMINISTRO DE PRODUCTOS GASEOSAS, JUGOS Y BEBIDAS HIDRATANTES PARA EL CENTRO VACACIONAL SEDE SOCHAGOTA DEL CLUB MILITAR</t>
  </si>
  <si>
    <t>DIANA PAOLA CONTRERAS SIERRA</t>
  </si>
  <si>
    <t>seguros</t>
  </si>
  <si>
    <t>Aseguradora Solidaria de Colombia Entidad Cooperativa</t>
  </si>
  <si>
    <t>JUAN PABLO ARIZA SARMIENTO</t>
  </si>
  <si>
    <t>ALEJANDRO ROMERO DIAZ</t>
  </si>
  <si>
    <t>ANGIE MARCELA VALDERRAMA BUITRAGO</t>
  </si>
  <si>
    <t>JIM DAVIS MARQUEZ SALAZAR</t>
  </si>
  <si>
    <t>kevin samuel pedraza combariza</t>
  </si>
  <si>
    <t>omar cantor rivera</t>
  </si>
  <si>
    <t>PEDRO DOMINGO CACERES HERNANDEZ</t>
  </si>
  <si>
    <t>SUMINISTRO DE CERVEZAS NACIONALES E IMPORTADAS Y BEBIDAS REFRESCANTES PARA EL CLUB MILITAR</t>
  </si>
  <si>
    <t>DEIBID ALEXANDER QUIJANO ROMERO</t>
  </si>
  <si>
    <t>OLGA SOFIA QUIROZ MONTOYA</t>
  </si>
  <si>
    <t>ANDRES ARTURO PAEZ QUIROGA</t>
  </si>
  <si>
    <t>EDWARD ANDRES HENAO RODRIGUEZ</t>
  </si>
  <si>
    <t>LAURA MAYERLY TENORIO TENORIO</t>
  </si>
  <si>
    <t>COMERCIAL ALLAN SAS</t>
  </si>
  <si>
    <t>VANESSA AMORTEGUI MELO</t>
  </si>
  <si>
    <t>72421-54521</t>
  </si>
  <si>
    <t>87421-121</t>
  </si>
  <si>
    <t>SUMINISTRO DE COMBUSTIBLE PARA LA SEDE LAS MERCEDES DEL CLUB MILITAR</t>
  </si>
  <si>
    <t xml:space="preserve">SERVICIO DE CENTRO DE IMPRESIÓN INCLUIDO LOS CONSUMIBLES Y SOFWRE DE ADMINISTRACION PARA EL CLUB MILITAR </t>
  </si>
  <si>
    <t>NUEVA ERA SOLUCIONES SAS</t>
  </si>
  <si>
    <t>CM-274-2021</t>
  </si>
  <si>
    <t>CM-275-2021</t>
  </si>
  <si>
    <t>CM-276-2021</t>
  </si>
  <si>
    <t>CM-285-2021</t>
  </si>
  <si>
    <t>Prestar servicios profesionales para apoyar al club militar en la articulación y seguimiento del presupuesto de la entidad.</t>
  </si>
  <si>
    <t>ARRENDAMIENTO DEL ESPACIO DE LAS INSTALACIONES DE SPA Y SALÓN DE PELUQUERIA DEL CLUB MILITAR</t>
  </si>
  <si>
    <t>REMODELACIÓN A TODO COSTO TECHO DEL COMEDOR SEDE LAS MERCEDES DEL CLUB MILITAR</t>
  </si>
  <si>
    <t>arrendamiento</t>
  </si>
  <si>
    <t>VARUA TAPU SAS</t>
  </si>
  <si>
    <t>INGRID HARA SAENZ MADARIAGA</t>
  </si>
  <si>
    <t>BARRETO GONZALEZ JESUS ANTONIO</t>
  </si>
  <si>
    <t>REINEL VALBUENA CADENA</t>
  </si>
  <si>
    <t>RUBBY FERNANDA OLIVEROS HERNANDEZ</t>
  </si>
  <si>
    <t>ANA MARIA MOLINA LEGRO</t>
  </si>
  <si>
    <t>paipa</t>
  </si>
  <si>
    <t>296-2021</t>
  </si>
  <si>
    <t>LUIS JOSE TRIANA GOMEZ</t>
  </si>
  <si>
    <t>312-2021</t>
  </si>
  <si>
    <t>314-2021</t>
  </si>
  <si>
    <t>PEDRO ELADIO PINTO MARTINEZ</t>
  </si>
  <si>
    <t>Sergio Alexander Guerrero Rios</t>
  </si>
  <si>
    <t>INGRID DEYANIRA HERNANDEZ DIAZ</t>
  </si>
  <si>
    <t>MAXIMO LINARES MORENO</t>
  </si>
  <si>
    <t>WOST SERVICES S.A.S</t>
  </si>
  <si>
    <t>OMAR HENRY CORTES VELASQUEZ</t>
  </si>
  <si>
    <t>SULMA YOBELLY MARTINEZ CARRILLO</t>
  </si>
  <si>
    <t>luis horacio velez peña</t>
  </si>
  <si>
    <t>GERARDO ANDRES CAPERA ROMERO</t>
  </si>
  <si>
    <t>JENNIFER BORDA RODRIGUEZ</t>
  </si>
  <si>
    <t>295-2021</t>
  </si>
  <si>
    <t>CONSORCIO CLUB MILITAR 2021</t>
  </si>
  <si>
    <t>HERNAN EMILIO HERRERA RODRIGUEZ</t>
  </si>
  <si>
    <t>concurso de meritos</t>
  </si>
  <si>
    <t>Realizar el estudio, diagnóstico y diseño para la remodelación de la cocina en la sede principal del Club Militar</t>
  </si>
  <si>
    <t>Prestar servicios profesionales como ministro sacerdotal para las actividades religiosas en el Club Militar.</t>
  </si>
  <si>
    <t>CM-304-2021</t>
  </si>
  <si>
    <t>REMODELACIÓN Y DOTACIÓN A TODO COSTO DE HABITACIONES Y CABAÑAS EN LA SEDE SOCHAGOTA DEL CLUB MILITAR</t>
  </si>
  <si>
    <t>Prestación de servicios profesionales en la estructuración, articulación, ejecución y seguimiento de los proyectos del Club Militar</t>
  </si>
  <si>
    <t>selección abravida</t>
  </si>
  <si>
    <t>MANTENIMIENTO DE LAS PISCINAS QUE INCLUYE TRATAMIENTO DE AGUAS, DE LAS TRES SEDES DEL CLUB MILITA</t>
  </si>
  <si>
    <t>321-2021</t>
  </si>
  <si>
    <t>ACTUALIZACIÓN Y FORTALECIMIENTO DE LA PLATAFORMA TECNOLÓGICA DE SERVIDORES Y REDES DE COMUNICACIÓN DEL CLUB MILITAR</t>
  </si>
  <si>
    <t>COLSOF S.A.S</t>
  </si>
  <si>
    <t>323-2021</t>
  </si>
  <si>
    <t>Prestar los servicios al Club Militar para apoyar la implementación del sistema integrado de gestión de la entidad</t>
  </si>
  <si>
    <t>ADIELA LOPEZ PENAGOS</t>
  </si>
  <si>
    <t>ELKIN FERNEY ROMERO AGUILAR</t>
  </si>
  <si>
    <t>Prestar servicios profesionales para apoyar la gestión del talento humano y competencias de los servidores públicos en el plan de fortalecimiento de la estructura organizacional en el Club Militar.</t>
  </si>
  <si>
    <t>328-2021</t>
  </si>
  <si>
    <t>TATIANA JIMENEZ</t>
  </si>
  <si>
    <t>329-2021</t>
  </si>
  <si>
    <t>CESAR AUGUSTO GIRALDO ARISTIZABAL</t>
  </si>
  <si>
    <t>SUMINISTRO DE SERVICIOS DE RECREACIÓN Y ANIMACIÓN PARA LOS EVENTOS INSTITUCIONALES DE LAS TRES SEDES DEL CLUB MILITAR.</t>
  </si>
  <si>
    <t>DELTA PUBLICIDAD INFLABLES INTERNACIONAL LTDA</t>
  </si>
  <si>
    <t>Prestar servicios como tecnólogo en el levantamiento de información ambiental, análisis de la misma de conformidad con las normas vigentes en la sede Las Mercedes del Club Militar.</t>
  </si>
  <si>
    <t>334-2021</t>
  </si>
  <si>
    <t>CHRISTIAN CAMILO MORALES REYES</t>
  </si>
  <si>
    <t>Brindar apoyo en el corte y preparación de porciones de carne para la sede principal del Club Militar.</t>
  </si>
  <si>
    <t>CESAR AUGUSTO DIAZ MONTOYA</t>
  </si>
  <si>
    <t>338-2021</t>
  </si>
  <si>
    <t>Prestar los servicios profesionales de redacción y edición de contenidos periodísticos producidos por el Club Militar.</t>
  </si>
  <si>
    <t>353-2021</t>
  </si>
  <si>
    <t>Brindar apoyo profesional en los procesos de actualización y control de la base de datos e implementación de procesos para caracterización de socios en el Grupo Misional de Atención Integral al Socio</t>
  </si>
  <si>
    <t>354-2021</t>
  </si>
  <si>
    <t>Brindar apoyo en la administración y procesamiento de las transacciones financieras y atención de mesas de los puntos de venta de la sede principal del club militar.</t>
  </si>
  <si>
    <t>357-2021</t>
  </si>
  <si>
    <t>JOSE HENRY ARTUNDUAGA RONDON</t>
  </si>
  <si>
    <t>358-2021</t>
  </si>
  <si>
    <t>100521/135521</t>
  </si>
  <si>
    <t>115321/2921</t>
  </si>
  <si>
    <t>JAVIER MAURICIO CASTILLO BASABE</t>
  </si>
  <si>
    <t>368-2021</t>
  </si>
  <si>
    <t>Brindar apoyo a la higiene y cuidado de los materiales utilizados como loza, cubiertos y demás útiles de cocina del Centro Vacacional Sede Sochagota del Club Militar</t>
  </si>
  <si>
    <t>julian alvarado</t>
  </si>
  <si>
    <t>371-2021</t>
  </si>
  <si>
    <t>Brindar apoyo en la administración y procesamiento de las transacciones financieras y atención de mesas de los puntos de venta del centro vacacional sede las mercedes.</t>
  </si>
  <si>
    <t>372-2021</t>
  </si>
  <si>
    <t>Prestar servicios de apoyo de apoyo a la gestión en el área de alojamiento en las tareas administrativas y operaciones del Centro Vacacional Las Mercedes del Club Militar.</t>
  </si>
  <si>
    <t>CLAUDIA PATRICIA ROMERO BARON</t>
  </si>
  <si>
    <t>Prestar servicios profesionales a la oficina de Control Interno con el fin de apoyar en la evaluación del sistema de control interno del club militar</t>
  </si>
  <si>
    <t>374-2021</t>
  </si>
  <si>
    <t>FLOR EDILSE LEAL SALAZAR</t>
  </si>
  <si>
    <t>Brindar apoyo a la gestión como salvavidas del Centro vacacional Las Mercedes del Club Militar</t>
  </si>
  <si>
    <t>375-2021</t>
  </si>
  <si>
    <t>377-2021</t>
  </si>
  <si>
    <t>Brindar apoyo en la higiene y cuidado de los materiales utilizados como loza, cubiertos y demás útiles de cocina del centro vacacional se las mercedes del club militar</t>
  </si>
  <si>
    <t>NICOLAS ENRIQUE VALDES MONTEALEGRE</t>
  </si>
  <si>
    <t>392-2021</t>
  </si>
  <si>
    <t>Prestar servicios profesionales en lo inherente a la contratación del Club Militar.</t>
  </si>
  <si>
    <t>YANIRIS LLANOS</t>
  </si>
  <si>
    <t>423-2021</t>
  </si>
  <si>
    <t>Brindar apoyo en la verificación y control en el proceso de cuentas de cobro del Club Militar.</t>
  </si>
  <si>
    <t>428-2021</t>
  </si>
  <si>
    <t>Prestar servicios de apoyo a la gestión para la estructuración de proyectos, en la etapa precontractual del proceso de contratación del Club Militar</t>
  </si>
  <si>
    <t>JAIRO ANDRES QUIROGA CONTRERAS</t>
  </si>
  <si>
    <t>Prestar servicios de apoyo a la gestión en las etapas del proceso de contratación del Club Militar.</t>
  </si>
  <si>
    <t>429-2021</t>
  </si>
  <si>
    <t>94321/117121</t>
  </si>
  <si>
    <t>114021/2021</t>
  </si>
  <si>
    <t>JONATHAN ALBERTO COBA BONILLA</t>
  </si>
  <si>
    <t>PROVEER INSTITUCIONAL SAS</t>
  </si>
  <si>
    <t>CM-324-2021</t>
  </si>
  <si>
    <t>Brindar apoyo en las tareas relacionadas con el alistamiento y elaboración de alimentos en la sede principal del club militar.</t>
  </si>
  <si>
    <t>CM-336-2021</t>
  </si>
  <si>
    <t>Prestar servicios profesionales para apoyar a la Oficina de Control Disciplinario Interno, en el análisis, evaluación y tramite de los procesos disciplinarios de acuerdo con su naturaleza y etapas procesales que le sean asignados.</t>
  </si>
  <si>
    <t>CM-339-2021</t>
  </si>
  <si>
    <t>CM-340-2021</t>
  </si>
  <si>
    <t>CM-341-2021</t>
  </si>
  <si>
    <t>CM-342-2021</t>
  </si>
  <si>
    <t>Brindar servicios de apoyo en actividades informáticas en Hardware y Software el área de TIC`S del grupo de gestión el Centro Vacacional Sede Sochagota del Club Militar.</t>
  </si>
  <si>
    <t>Brindar apoyo en las tareas de lavado, prensado en seco, y empaquetado de ropa del Centro Vacacional Sede Sochagota del Club Militar.</t>
  </si>
  <si>
    <t>Brindar apoyo en la organización y disposición de los alojamientos del Centro Vacacional Sede Sochagota del Club Militar.</t>
  </si>
  <si>
    <t>Prestar servicios profesionales para apoyar a la Oficina de Control Disciplinario Interno, en el análisis, evaluación, trámite e instrucción de los procesos disciplinarios que se le asignen, así mismo apoyar en las actividades que surjan de la gestión documental y de la gestión calidad</t>
  </si>
  <si>
    <t>DAYANA MILAGRO RASC VILLALOBOS</t>
  </si>
  <si>
    <t>KAROL LUCIA JOYA BUSTAMANTE</t>
  </si>
  <si>
    <t>CM-344-2021</t>
  </si>
  <si>
    <t>CM-345-2021</t>
  </si>
  <si>
    <t>CM-346-2021</t>
  </si>
  <si>
    <t>CM-347-2021</t>
  </si>
  <si>
    <t>CM-348-2021</t>
  </si>
  <si>
    <t>CM-349-2021</t>
  </si>
  <si>
    <t>CM-351-2021</t>
  </si>
  <si>
    <t>CM-352-2021</t>
  </si>
  <si>
    <t>CM-355-2021</t>
  </si>
  <si>
    <t>CM-356-2021</t>
  </si>
  <si>
    <t>CM-359-2021</t>
  </si>
  <si>
    <t>Prestación de servicios de apoyo en la administración de las cabañas y habitaciones del área de alojamiento del Centro Vacacional Sede Sochagota del Club Militar.</t>
  </si>
  <si>
    <t>Brindar apoyo en la administración y procesamiento de las transacciones financieras y atención de mesas de los puntos de venta del Centro Vacacional Sede Sochagota del Club Militar</t>
  </si>
  <si>
    <t>Brindar apoyo en las tareas de lavado, prensado en seco y empaquetado de ropa de la sede principal del Club Militar.</t>
  </si>
  <si>
    <t>Brindar apoyo en las actividades relacionadas con la recepción, control y almacenamiento de insumos alimenticios en el Centro Vacacional Sede Sochagota del Club Militar.</t>
  </si>
  <si>
    <t>Prestar los servicios para la ejecución de los procedimientos administrativos y documentales en el Grupo de Gestión Financiera del Club Militar.</t>
  </si>
  <si>
    <t>Apoyar la gestión en la coordinación financiera para realizar actividades de presupuesto y tesorería haciendo registro en las plataformas SIIF NACIÓN SEVEN y trámites documentales</t>
  </si>
  <si>
    <t>Brindar apoyo en los diferentes requerimientos administrativos presentados desde el área de alimentos y bebidas en el Centro Vacacional Sede Sochagota del Club Militar.</t>
  </si>
  <si>
    <t>DIANA ALEJANDRA MONROY VARGAS</t>
  </si>
  <si>
    <t>Ruth Isabel Valencia Lujan</t>
  </si>
  <si>
    <t>ALEJANDRA MARIA GARZON VARGAS</t>
  </si>
  <si>
    <t>JUAN GABRIEL AMAYA ROMERO</t>
  </si>
  <si>
    <t>CM-360-2021</t>
  </si>
  <si>
    <t>CM-361-2021</t>
  </si>
  <si>
    <t>CM-363-2021</t>
  </si>
  <si>
    <t>CM-364-2021</t>
  </si>
  <si>
    <t>CM-365-2021</t>
  </si>
  <si>
    <t>CM-366-2021</t>
  </si>
  <si>
    <t>CM-367-2021</t>
  </si>
  <si>
    <t>Brindar apoyo en la administración y procesamiento de las transacciones financieras y atención de mesas de los puntos de venta del Centro Vacacional Sede Sochagota del Club Militar.</t>
  </si>
  <si>
    <t>Brindar apoyo en el desarrollo de las actividades de registro y atención de los requerimientos de los socios en el Centro Vacacional Sede Sochagota del Club Militar</t>
  </si>
  <si>
    <t>Brindar apoyo en el desarrollo de las actividades de registro y atención de los requerimientos de los socios en el Centro Vacacional Sede Sochagota del Club Militar.</t>
  </si>
  <si>
    <t>Brindar apoyo en la elaboración de alimentos y tareas de organización, distribución y funcionamiento de la cocina en el área de alimentos y bebidas en el Centro Vacacional Sede Sochagota del Club Militar.</t>
  </si>
  <si>
    <t>Brindar apoyo en la preparación de alimentos en el Centro Vacacional Sede Sochagota del Club Militar</t>
  </si>
  <si>
    <t>Jose Eliecer Ochoa Gonzalez</t>
  </si>
  <si>
    <t>CM-369-2021</t>
  </si>
  <si>
    <t>Brindar servicios profesionales en el diseño, construcción y normatividad aplicable en temas de infraestructura civil de las tres sedes del Club Militar.</t>
  </si>
  <si>
    <t>CM-376-2021</t>
  </si>
  <si>
    <t>CM-379-2021</t>
  </si>
  <si>
    <t>CM-381-2021</t>
  </si>
  <si>
    <t>CM-382-2021</t>
  </si>
  <si>
    <t>CM-383-2021</t>
  </si>
  <si>
    <t>CM-384-2021</t>
  </si>
  <si>
    <t>CM-385-2021</t>
  </si>
  <si>
    <t>CM-386-2021</t>
  </si>
  <si>
    <t>CM-387-2021</t>
  </si>
  <si>
    <t>CM-388-2021</t>
  </si>
  <si>
    <t>CM-390-2021</t>
  </si>
  <si>
    <t>CM-391-2021</t>
  </si>
  <si>
    <t>Brindar apoyo en la logística y mantenimiento del servicio de la bolera en la sede principal del club militar</t>
  </si>
  <si>
    <t>Brindar apoyo en el desarrollo deportivo y mantención de las capacidades físicas a los usuarios de tenis de la sede principal Club Militar</t>
  </si>
  <si>
    <t>Brindar apoyo en el desarrollo deportivo y mantención de las capacidades físicas a los usuarios de gimnasio de la sede principal club militar</t>
  </si>
  <si>
    <t>Brindar apoyo a la gestión como salvavidas de la sede principal del Club Militar</t>
  </si>
  <si>
    <t>Brindar apoyo en la atención a los usuarios y operación de áreas deportivas de la sede principal Club Militar</t>
  </si>
  <si>
    <t>Brindar apoyo en la atención a los usuarios y operación de áreas deportivas de la sede principal Club Militar.</t>
  </si>
  <si>
    <t>Brindar apoyo en la construcción, seguimiento y puesta al día de los inventarios físicos del Club Militar</t>
  </si>
  <si>
    <t>JULIETH ANDREA CHACON REY</t>
  </si>
  <si>
    <t>CM-393-2021</t>
  </si>
  <si>
    <t>CM-394-2021</t>
  </si>
  <si>
    <t>CM-395-2021</t>
  </si>
  <si>
    <t>CM-396-2021</t>
  </si>
  <si>
    <t>Brindar apoyo en el desarrollo deportivo y mantención de las capacidades físicas a los usuarios del Club Militar en la Sede Sochagota</t>
  </si>
  <si>
    <t>Brindar apoyo en la organización y disposición de los alojamientos del centro vacacional sede Las Mercedes del Club Militar</t>
  </si>
  <si>
    <t>Prestar servicios profesionales brindando apoyo administrativo, contable y financiero para el Centro Vacacional Sede Las Mercedes Del Club Militar.</t>
  </si>
  <si>
    <t>Brindar apoyo en la articulación y planificación para el buen funcionamiento del restaurante en el Centro Vacacional Sede Las Mercedes del Club Militar</t>
  </si>
  <si>
    <t>CM-398-2021</t>
  </si>
  <si>
    <t>CM-399-2021</t>
  </si>
  <si>
    <t>CM-400-2021</t>
  </si>
  <si>
    <t>CM-401-2021</t>
  </si>
  <si>
    <t>CM-CD-402-2021</t>
  </si>
  <si>
    <t>CM-403-2021</t>
  </si>
  <si>
    <t>CM-404-2021</t>
  </si>
  <si>
    <t>CM-406-2021</t>
  </si>
  <si>
    <t>CM-407-2021</t>
  </si>
  <si>
    <t>CM-408-2021</t>
  </si>
  <si>
    <t>CM-410-2021</t>
  </si>
  <si>
    <t>CM-412-2021</t>
  </si>
  <si>
    <t>CM-413-2021</t>
  </si>
  <si>
    <t>CM-414-2021</t>
  </si>
  <si>
    <t>CM-415-2021</t>
  </si>
  <si>
    <t>CM-416-2021</t>
  </si>
  <si>
    <t>CM-417-2021</t>
  </si>
  <si>
    <t>CM-418-2021</t>
  </si>
  <si>
    <t>CM-419-2021</t>
  </si>
  <si>
    <t>CM-420-2021</t>
  </si>
  <si>
    <t>Brindar apoyo en las tareas relacionadas con el alistamiento y elaboración de alimentos en el centro vacacional sede las mercedes del club militar</t>
  </si>
  <si>
    <t>Brindar apoyo en el desarrollo de las actividades de registro y atención de los requerimientos de los socios en el centro vacacional sede las mercedes del club militar.</t>
  </si>
  <si>
    <t>Brindar apoyo en la administración y procesamiento de las transacciones financieras y atención de mesas de los puntos de venta del centro vacacional sede las mercedes del club militar.</t>
  </si>
  <si>
    <t>Brindar apoyo en la atención a los usuarios y operación de áreas deportivas del centro Vacacional Sede Las Mercedes del Club Militar.</t>
  </si>
  <si>
    <t>Prestar servicios de apoyo en la preparación y combinación de bebidas en el centro vacacional sede Las Mercedes del Club Militar</t>
  </si>
  <si>
    <t>Brindar apoyo en la preparación de alimentos en el Centro Vacacional sede las Mercedes del Club Militar.</t>
  </si>
  <si>
    <t>Brindar apoyo en la atención a los usuarios y operación de áreas deportivas del Centro Vacacional Sede Las Mercedes Del Club Militar.</t>
  </si>
  <si>
    <t>Brindar apoyo como soporte en la emisión de factura electrónica y documento equivalente en las terminales POS del centro vacacional Sede Las Mercedes del Club Militar.</t>
  </si>
  <si>
    <t>Brindar apoyo en la instalación, mantenimiento, determinación y reparación de daños eléctricos en el Centro Vacacional Sede Las Mercedes Del Club Militar.</t>
  </si>
  <si>
    <t>Brindar apoyo en las actividades relacionadas con la recepción, control y almacenamiento de insumos alimenticios en la sede principal del Club Militar.</t>
  </si>
  <si>
    <t>Brindar apoyo en la higiene y cuidado de los materiales utilizados como loza, cubiertos y demás útiles de cocina de la sede principal del Club Militar</t>
  </si>
  <si>
    <t>Brindar apoyo en el desarrollo deportivo y mantención de las capacidades físicas a los usuarios de natación de la sede principal club militar</t>
  </si>
  <si>
    <t>AVILA CASTELLANOS ANGIE VALENTINA</t>
  </si>
  <si>
    <t>ARI JOSE GARCIA HOYOS</t>
  </si>
  <si>
    <t>SOR ESNEYDER BUSTOS</t>
  </si>
  <si>
    <t>FABIAN ALVAREZ REINA</t>
  </si>
  <si>
    <t>ANA LIZETH PEÑA CHACON</t>
  </si>
  <si>
    <t>CM-421-2021</t>
  </si>
  <si>
    <t>CM-422-2021</t>
  </si>
  <si>
    <t>RUSBEL HERNAN FRANCO MENDEZ</t>
  </si>
  <si>
    <t>kimberly tatiana ortiz rodriguez</t>
  </si>
  <si>
    <t>Apoyar al Club Militar en el seguimiento al SECOP II y lo temas relacionados con los procesos de contratación del Club Militar</t>
  </si>
  <si>
    <t>Brindar apoyo en la higiene y cuidado de los materiales utilizados como loza, cubiertos y demás útiles de cocina de la sede principal del Club Militar.</t>
  </si>
  <si>
    <t>CM-424-2021</t>
  </si>
  <si>
    <t>CM-425-2021</t>
  </si>
  <si>
    <t>CM-426-2021</t>
  </si>
  <si>
    <t>CM-430-2021</t>
  </si>
  <si>
    <t>CM-431-2021</t>
  </si>
  <si>
    <t>CM-434-2021</t>
  </si>
  <si>
    <t>CM-435-2021</t>
  </si>
  <si>
    <t>CM-436-2021</t>
  </si>
  <si>
    <t>CM-437-2021</t>
  </si>
  <si>
    <t>CM-438-2021</t>
  </si>
  <si>
    <t>CM-439-2021</t>
  </si>
  <si>
    <t>CM-441-2021</t>
  </si>
  <si>
    <t>CM-443-2021</t>
  </si>
  <si>
    <t>CM-444-2021</t>
  </si>
  <si>
    <t>CM-445-2021</t>
  </si>
  <si>
    <t>CM-446-2021</t>
  </si>
  <si>
    <t>CM-447-2021</t>
  </si>
  <si>
    <t>CM-448-2021</t>
  </si>
  <si>
    <t>CM-449-2021</t>
  </si>
  <si>
    <t>CM-450-2021</t>
  </si>
  <si>
    <t>CM-451-2021</t>
  </si>
  <si>
    <t>CM-452-2021</t>
  </si>
  <si>
    <t>CM-453-2021</t>
  </si>
  <si>
    <t>CM-454-2021</t>
  </si>
  <si>
    <t>CM-455-2021</t>
  </si>
  <si>
    <t>CM-457-2021</t>
  </si>
  <si>
    <t>CM-461-2021</t>
  </si>
  <si>
    <t>CM-462-2021</t>
  </si>
  <si>
    <t>CM-463-2021</t>
  </si>
  <si>
    <t>CM-BM-464-2021</t>
  </si>
  <si>
    <t>CM-465-2021</t>
  </si>
  <si>
    <t>CM-466-2021</t>
  </si>
  <si>
    <t>CM-467-2021</t>
  </si>
  <si>
    <t>CM-468-2021</t>
  </si>
  <si>
    <t>CM-469-2021</t>
  </si>
  <si>
    <t>CM-470-2021</t>
  </si>
  <si>
    <t>CM-473-2021</t>
  </si>
  <si>
    <t>CM-474-2021</t>
  </si>
  <si>
    <t>CM-475-2021</t>
  </si>
  <si>
    <t>CM-477-2021</t>
  </si>
  <si>
    <t>CM-478-2021</t>
  </si>
  <si>
    <t>CM-480-2021</t>
  </si>
  <si>
    <t>CM-481-2021</t>
  </si>
  <si>
    <t>CM-482-2021</t>
  </si>
  <si>
    <t>CM-483-2021</t>
  </si>
  <si>
    <t>CM-484-2021</t>
  </si>
  <si>
    <t>CM-485-2021</t>
  </si>
  <si>
    <t>CM-486-2021</t>
  </si>
  <si>
    <t>CM-487-2021</t>
  </si>
  <si>
    <t>CM-488-2021</t>
  </si>
  <si>
    <t>CM-489-2021</t>
  </si>
  <si>
    <t>CM-490-2021</t>
  </si>
  <si>
    <t>CM-491-2021</t>
  </si>
  <si>
    <t>CM-492-2021</t>
  </si>
  <si>
    <t>CM-494-2021</t>
  </si>
  <si>
    <t>CM-495-2021</t>
  </si>
  <si>
    <t>CM-496-2021</t>
  </si>
  <si>
    <t>CM-497-2021</t>
  </si>
  <si>
    <t>CM-MC-498-2021</t>
  </si>
  <si>
    <t>CM-499-2021</t>
  </si>
  <si>
    <t>CM-500-2021</t>
  </si>
  <si>
    <t>CM-501-2021</t>
  </si>
  <si>
    <t>CM-502-2021</t>
  </si>
  <si>
    <t>CM-503-2021</t>
  </si>
  <si>
    <t>CM-504-2021</t>
  </si>
  <si>
    <t>CM-505-2021</t>
  </si>
  <si>
    <t>CM-506-2021</t>
  </si>
  <si>
    <t>CM-507-2021</t>
  </si>
  <si>
    <t>CM-CD-508-2021</t>
  </si>
  <si>
    <t>CM-509-2021</t>
  </si>
  <si>
    <t>CM-510-2021</t>
  </si>
  <si>
    <t>CM-511-2021</t>
  </si>
  <si>
    <t>CM-514-2021</t>
  </si>
  <si>
    <t>CM-515-2021</t>
  </si>
  <si>
    <t>CM-516-2021</t>
  </si>
  <si>
    <t>CM-CD-517-2021</t>
  </si>
  <si>
    <t>CM-517-2021</t>
  </si>
  <si>
    <t>CM-519-2021</t>
  </si>
  <si>
    <t>CM-520-2021</t>
  </si>
  <si>
    <t>CM-521-2021</t>
  </si>
  <si>
    <t>CM-522-2021</t>
  </si>
  <si>
    <t>CM-523-2021</t>
  </si>
  <si>
    <t>CM-524-2021</t>
  </si>
  <si>
    <t>CM-525-2021</t>
  </si>
  <si>
    <t>CM-526-2021</t>
  </si>
  <si>
    <t>CM-527-2021</t>
  </si>
  <si>
    <t>CM-528-2021</t>
  </si>
  <si>
    <t>CM-529-2021</t>
  </si>
  <si>
    <t>CM-530-2021</t>
  </si>
  <si>
    <t>CM-531-2021</t>
  </si>
  <si>
    <t>CM-532-2021</t>
  </si>
  <si>
    <t>CM-533-2021</t>
  </si>
  <si>
    <t>CM-534-2021</t>
  </si>
  <si>
    <t>CM-535-2021</t>
  </si>
  <si>
    <t>CM-CD-536-2021</t>
  </si>
  <si>
    <t>CM-539-2021</t>
  </si>
  <si>
    <t>CM-CD-541-2021</t>
  </si>
  <si>
    <t>CM-542-2021</t>
  </si>
  <si>
    <t>CM-544-2021</t>
  </si>
  <si>
    <t>CM-545-2021</t>
  </si>
  <si>
    <t>CM-546-2021</t>
  </si>
  <si>
    <t>CM-547-2021</t>
  </si>
  <si>
    <t>CM-548-2021</t>
  </si>
  <si>
    <t>CM-549-2021</t>
  </si>
  <si>
    <t>CM-550-2021</t>
  </si>
  <si>
    <t>CM-551-2021</t>
  </si>
  <si>
    <t>CM-552-2021</t>
  </si>
  <si>
    <t>CM-553-2021</t>
  </si>
  <si>
    <t>CM-554-2021</t>
  </si>
  <si>
    <t>CM-556-2021</t>
  </si>
  <si>
    <t>CM-557-2021</t>
  </si>
  <si>
    <t>CM-558-2021</t>
  </si>
  <si>
    <t>CM-559-2021</t>
  </si>
  <si>
    <t>CM-561-2021</t>
  </si>
  <si>
    <t>CM-562-2021</t>
  </si>
  <si>
    <t>CM-563-2021</t>
  </si>
  <si>
    <t>CM-564-2021</t>
  </si>
  <si>
    <t>CM-565-2021</t>
  </si>
  <si>
    <t>CM-566-2021</t>
  </si>
  <si>
    <t>CM-567-2021</t>
  </si>
  <si>
    <t>115121/164721</t>
  </si>
  <si>
    <t>126821/10821</t>
  </si>
  <si>
    <t>111021/155821</t>
  </si>
  <si>
    <t>125821/9921</t>
  </si>
  <si>
    <t>116721/169021</t>
  </si>
  <si>
    <t>94421/117321</t>
  </si>
  <si>
    <t>138121/18221</t>
  </si>
  <si>
    <t>otro</t>
  </si>
  <si>
    <t>Brindar apoyo en las tareas relacionadas con el alistamiento y elaboración de alimentos en el Centro Vacacional Sede Las Mercedes Del Club Militar</t>
  </si>
  <si>
    <t>MANTENIMIENTO PREVENTIVO Y CORRECTIVO INCLUIDO REPUESTOS PARA LOS VEHICULOS DEL CLUB MILITAR</t>
  </si>
  <si>
    <t>Prestar servicios profesionales para apoyar a la Oficina de Control Disciplinario Interno, en el análisis, evaluación y trámite de los procesos disciplinarios de acuerdo con su naturaleza y etapas procesales que le sean asignados.</t>
  </si>
  <si>
    <t>Prestar los servicios profesionales al Club Militar en temas jurídicos y relacionados con el derecho Disciplinario. ALCANCE DEL OBJETO La prestación de servicios profesionales está relacionada con los temas jurídicos en general y adicionalmente con el derecho disciplinario</t>
  </si>
  <si>
    <t>Prestar servicios profesionales al Club Militar en temas jurídicos y relacionados con el área de talento humano. ALCANCE DEL OBJETO La prestación de servicios profesionales está relacionada con los temas jurídicos en general y adicionalmente con el área de talento humano.</t>
  </si>
  <si>
    <t>Prestar servicios profesionales para realizar intervención psicosocial al personal del centro vacacional sede las mercedes del club militar</t>
  </si>
  <si>
    <t>Prestar los servicios de apoyo logístico en las actividades de seguimiento y control en la operación de los puntos de venta y centros de producción del centro vocacional las mercedes del club militar.</t>
  </si>
  <si>
    <t>Brindar apoyo en la administración y procesamiento de las transacciones financieras y atención de mesas de los puntos de venta del centro vacaciones Las Mercedes del Club Militar.</t>
  </si>
  <si>
    <t>Brindar apoyo en la organización y disposición de los alojamientos del centro vacacional sede Las Mercedes Del Club Militar</t>
  </si>
  <si>
    <t>Apoyar en el diseño, desarrollo, calidad y seguridad de los productos alimenticios en el Centro Vacacional Sede Las Mercedes del Club Militar.</t>
  </si>
  <si>
    <t>Brindar servicios profesionales en el diseño, construcción y normatividad aplicable en temas de infraestructura civil de la Sede Las Mercedes del Club Militar.</t>
  </si>
  <si>
    <t>Brindar apoyo en la organización y disposición de los alojamientos de la sede principal del Club Militar .</t>
  </si>
  <si>
    <t>Brindar apoyo en las diferentes actividades administrativas relacionadas con los eventos de la Sede Principal Del Club Militar.</t>
  </si>
  <si>
    <t>Brindar apoyo en el mantenimiento físico al exterior, zonas verdes de las instalaciones del centro vacacional sede Las Mercedes del Club Militar</t>
  </si>
  <si>
    <t>Brindar apoyo en las tareas relacionadas con el alistamiento y elaboración de alimentos en la cocina de la sede principal del club militar.</t>
  </si>
  <si>
    <t>Brindar apoyo en temas de prevención, promoción y cuidados de salud a los socios del centro vacacional sede las Mercedes del Club Militar</t>
  </si>
  <si>
    <t xml:space="preserve">	Brindar apoyo en la administración y procesamiento de las transacciones financieras y atención de mesas de los puntos de venta del centro vacacional sede las mercedes del club militar.</t>
  </si>
  <si>
    <t>Apoyar la acomodación en las habitaciones de los socios, familiares e invitados del centro vacacional sede las mercedes del club militar</t>
  </si>
  <si>
    <t>Brindar apoyo en el desarrollo de las actividades de registro y atención de los requerimientos de los socios en el Centro Vacaciones Sede Las Mercedes del Club Militar</t>
  </si>
  <si>
    <t>URGENCIAS MEDICAS Y TRASLADO MEDICALIZADO PARA LAS PERSONAS QUE SE ENCUENTREN EN EL CLUB MILITAR SEDE PRINCIPAL</t>
  </si>
  <si>
    <t>Por medio del presente Contrato de Comisión las Partes establecen las condiciones generales que regirán las relaciones que entre ellas surjan en virtud de los encargos que la Entidad Estatal confiera a la SCB y cuyos términos generales se describen en la siguiente cláusula, para que la SCB, actuando en nombre propio pero por cuenta de la Entidad Estatal, adquiera operaciones a través de los sistemas de negociación administrados por la Bolsa Mercantil, según lo permita su Reglamento</t>
  </si>
  <si>
    <t>Brindar apoyo en las diferentes actividades administrativas relacionadas con los eventos de la sede principal del club militar.</t>
  </si>
  <si>
    <t>Brindar apoyo en las actividades de ornato y mantenimiento de la estructura del centro vacacional las mercedes del club militar.</t>
  </si>
  <si>
    <t>Brindar apoyo a nivel técnico del sistema Seven ERP y Kactus HCM en el grupo Gestión Tic del Club Militar.</t>
  </si>
  <si>
    <t>Prestar los servicios profesionales para apoyar al Club Militar en temas relacionados con la Gestión Financiera.</t>
  </si>
  <si>
    <t>Brindar apoyo en la administración y procesamiento de las transacciones financieras y atención de mesas de los puntos de venta de la Sede Principal Del Club Militar.</t>
  </si>
  <si>
    <t>Brindar apoyo a la gestión de registro, seguimiento y trámite de los requerimientos que se presenten en el almacén de alimentos y bebidas de la sede principal del Club Militar.</t>
  </si>
  <si>
    <t>Brindar apoyo en las taras de lavado, prensado en seco y empaquetado de ropa de la sede principal del Club Militar.</t>
  </si>
  <si>
    <t>Apoyar en el diseño, desarrollo, calidad y seguridad de los productos alimenticios en la sede principal del club militar.</t>
  </si>
  <si>
    <t>Brindar apoyo en las tareas de lavado, prensado en seco, y empaquetado de ropa del centro vacacional sede Las Mercedes Del Club Militar</t>
  </si>
  <si>
    <t>Brindar apoyo en la administración y procesamiento de las transacciones financieras y atención de mesas de los puntos de venta de la Sede Principal del Club Militar.</t>
  </si>
  <si>
    <t>Brindar apoyo profesional en las actividades relacionadas con el Sistema de Gestión Ambiental del Club Militar.</t>
  </si>
  <si>
    <t>Brindar apoyo en las tareas de lavado, prensado en seco, y empaquetado de ropa del Centro Vacacional Sede Las Mercedes del Club Militar</t>
  </si>
  <si>
    <t>Brindar apoyo en la preparación de alimentos y tareas de organización, distribución y funcionamiento de la cocina del área de alimentos y bebidas en la sede principal del Club Militar</t>
  </si>
  <si>
    <t>Brindar apoyo en la administración y procesamiento de las transacciones financieras y atención de mesas de los puntos de venta de la sede principal del Club Militar</t>
  </si>
  <si>
    <t>Brindar apoyo a la gestión como salvavidas del Centro Vacacional Sede Las Mercedes Del Club Militar.</t>
  </si>
  <si>
    <t>PRESTACIÓN DE SERVICIOS PROFESIONALES PARA EJERCER DE MANERA AUTÓNOMA E INDEPENDIENTE LA REVISORÍA FISCAL EN EL CLUB MILITAR</t>
  </si>
  <si>
    <t>Brindar apoyo en la administración, y procesamiento de las transacciones financieras y atención de mesas de los puntos de venta del centro vacacional sede las mercedes del club militar</t>
  </si>
  <si>
    <t>Brindar apoyo en temas de prevención, promoción y cuidados de salud a los socios del Centro Vacacional Sede Las Mercedes del Club Militar.</t>
  </si>
  <si>
    <t>Brindar apoyo en las tareas relacionadas con el alistamiento y elaboración de alimentos en el Centro Vacacional sede Las Mercedes.</t>
  </si>
  <si>
    <t>Brindar apoyo en el entrenamiento de habilidades operativas y supervisión en el desarrollo de las actividades propias del servicio en el Grupo de Alimentos y Bebidas del Club Militar.</t>
  </si>
  <si>
    <t>Prestar los servicios en el análisis, control, registro y seguimiento a la ejecución presupuestal en el Grupo de Gestión Financiera del Club Militar.</t>
  </si>
  <si>
    <t>Prestación de servicio profesionales como contador público en la oficina de control interno para la realización de auditorías y seguimientos desde el enfoque contable, financiero y presupuestal.</t>
  </si>
  <si>
    <t>Brindar apoyo en las tareas relacionadas con el alistamiento y elaboración de alimentos en el centro vacacional sede Las Mercedes del Club Militar</t>
  </si>
  <si>
    <t>Brindar servicios de soporte técnico en hardware y software en el Grupo Gestión TIC de la Sede Principal del Club Militar</t>
  </si>
  <si>
    <t>Brindar apoyo en la gestión de las actividades transversales requeridas por el Grupo de Gestión Administrativa del Club Militar.</t>
  </si>
  <si>
    <t>Brindar apoyo en la interpretación musical de las celebraciones religiosas en la Sede Principal Del Club Militar</t>
  </si>
  <si>
    <t>Brindar apoyo a la gestión de registro, seguimiento y trámite de los requerimientos que se presenten en el Almacén de Alimentos y Bebidas de las Sede Principal del Club Militar</t>
  </si>
  <si>
    <t>Brindar apoyo a los controles de los registros de los ingresos de las diferentes áreas de negocio del Club Militar.</t>
  </si>
  <si>
    <t>Brindar apoyo en la operación de los vehículos de transporte en el centro vacacional sede las mercedes del club militar.</t>
  </si>
  <si>
    <t>Servicios de apoyo al Club Militar como soporte a la emisión de factura electrónica y documento equivalente en las terminales POS</t>
  </si>
  <si>
    <t>Prestar servicios profesionales en la determinación de necesidades y ejecución de las mejoras en las tres sedes del Club Militar.</t>
  </si>
  <si>
    <t>Prestar servicios para apoyar en la generación y análisis de la información del área de cartera e implementar los procesos de recaudo en el Club Militar</t>
  </si>
  <si>
    <t>Prestar servicios para apoyar el monitoreo, revisión, ajustes y cobros de las cuentas pendientes por cobrar en el Grupo De Gestión Financiera Del Club Militar.</t>
  </si>
  <si>
    <t>Brindar apoyo a la gestión como salvavidas del Centro Vacacional Sede Las Mercedes Del Club Militar</t>
  </si>
  <si>
    <t>REALIZACIÓN DE EXÁMENES MÉDICOS OCUPACIONALES DE INGRESO, PERIÓDICOS Y EGRESO DEL PERSONAL DE LAS TRES SEDES DEL CLUB MILITAR</t>
  </si>
  <si>
    <t>MANTENIMIENTO RESTAURATIVO A TODO COSTO DE LA CABAÑA 22 DEL BARRIO VERACRUZ DE LA SEDE LAS MERCEDES DEL CLUB MILITAR</t>
  </si>
  <si>
    <t>Brindar apoyo en la administración y procesamiento de las transacciones financieras y atención de mesas de los puntos de venta del Centro Vacacional sede Las Mercedes.</t>
  </si>
  <si>
    <t>Brindar apoyo en el desarrollo de las actividades de registro y atención de los requerimientos de los socios en el Centro Vacacional Sede Las Mercedes del Club Militar.</t>
  </si>
  <si>
    <t>REMODELACIÓN Y ADECUACIÓN A TODO COSTO DE HABITACIONES DE ACUERDO AL ESTÁNDAR HOTELERO EN LA SEDE PRINCIPAL DEL CLUB MILITAR</t>
  </si>
  <si>
    <t>SUMINISTRO DE HUEVO PARA LAS TRES SEDES DEL CLUB MILITAR</t>
  </si>
  <si>
    <t>Brindar apoyo en la preparación, horneo y elaboración en los acabados del pan, los pasteles, las tortas y distintos aperitivos en la Sede Principal del Club Militar.</t>
  </si>
  <si>
    <t>SUMINISTRO DE PAVO PARA LAS TRES SEDES DEL CLUB MILITAR</t>
  </si>
  <si>
    <t>Prestar servicios profesionales en los temas jurídicos relacionados con la gestión de talento humano del Club Militar.</t>
  </si>
  <si>
    <t>Prestar servicios profesionales para apoyar la intervención psicosocial relacionada con el personal de la sede principal del Club Militar</t>
  </si>
  <si>
    <t>Prestar servicios profesionales para apoyar la creación y seguimiento a la ejecución de campañas y estrategias de comunicación digital en el grupo misional atención integral al socio del Club Militar.</t>
  </si>
  <si>
    <t>Brindar apoyo en temas de prevención, promoción y cuidados de salud a los socios del Centro Vacacional Sede Sochagota del Club Militar.</t>
  </si>
  <si>
    <t>Brindar apoyo profesional en la gestión de atención al socio sobre las diferentes solicitudes en el grupo Misional de Atención Integral al Socio del Club Militar</t>
  </si>
  <si>
    <t>SUMINISTRO DE EMPANADAS PRECOCIDAS TIPO COCTEL PARA LAS TRES SEDES DEL CLUB MILITAR</t>
  </si>
  <si>
    <t>Brindar apoyo en la administración y procesamiento de las transacciones financieras y atención de mesas de los puntos de venta del centro vacacional sede Las Mercedes.</t>
  </si>
  <si>
    <t>Brindar apoyo en el desarrollo deportivo y mantención de las capacidades físicas a los usuarios de gimnasio y futbol de la sede principal club militar</t>
  </si>
  <si>
    <t>Brindar apoyo en la organización y disposición de los alojamientos del centro vacacional Sede Las Mercedes del Club Militar</t>
  </si>
  <si>
    <t>Brindar apoyo en la organización de archivos relacionados con la contratación del Club Militar</t>
  </si>
  <si>
    <t>Brindar apoyo en las actividades relacionadas con la recepción, control y almacenamiento de insumos alimenticios en el Centro Vacacional sede Las Mercedes</t>
  </si>
  <si>
    <t>Brindar apoyo en la elaboración de alimentos y tareas de organización, distribución y funcionamiento de la cocina en el área de alimentos y bebidas en el centro vacacional Sede Las Mercedes del Club Militar</t>
  </si>
  <si>
    <t>Brindar apoyo en la organización y disposición de los alojamientos del Centro Vacacional Sede Las Mercedes Del Club Militar</t>
  </si>
  <si>
    <t>SUMINISTRO QUE INCLUYE PRODUCTOS PRECOCIDOS Y CONGELADOS, PARA LAS TRES SEDES DEL CLUB MILITAR</t>
  </si>
  <si>
    <t>Brindar apoyo en el seguimiento de inventarios en las áreas operativas de la sede principal</t>
  </si>
  <si>
    <t>SUMINISTRO BEBIDAS Y GASEOSAS PRODUCTOS COCA COLA PARA EL CLUB MILITAR</t>
  </si>
  <si>
    <t>Prestar los servicios para la ejecución de los procedimientos administrativos y documentales en el grupo de gestión Centro Vacacional Las Mercedes del Club Militar.</t>
  </si>
  <si>
    <t>Prestar servicios profesionales en los temas relacionados con el sistema de gestión de seguridad y salud en el trabajo (SG-SST) desde el Grupo de Gestión Talento Humano del Club Militar.</t>
  </si>
  <si>
    <t>Brindar apoyo en la instalación, mantenimiento, determinación y reparación de daños eléctricos en la sede principal del Club Militar.</t>
  </si>
  <si>
    <t>Brindar apoyo en las actividades de ornato y mantenimiento de la estructura de la sede principal del Club Militar.</t>
  </si>
  <si>
    <t>Brindar apoyo en las tareas relacionadas con la elaboración de alimentos en la sede principal del club militar</t>
  </si>
  <si>
    <t>Prestación de servicios de soporte de primer nivel en audiovisuales y sonido para los eventos del Club Militar</t>
  </si>
  <si>
    <t>Brindar apoyo en el desarrollo de las actividades de registro y atención de los requerimientos de los socios en la sede principal del Club Militar</t>
  </si>
  <si>
    <t>Prestar servicios de apoyo al club militar en la gestión de registro y monitoreo de valores en la plataforma SIIF y aplicativos internos para el centro vacacional Sede Las Mercedes del Club Militar</t>
  </si>
  <si>
    <t>decreto 092-2017</t>
  </si>
  <si>
    <t>DEVIA NIÑO JOHAN CAMILO</t>
  </si>
  <si>
    <t>PARQUE DE MAQUINARIA SAS</t>
  </si>
  <si>
    <t>KAREN RIVAS PEREA</t>
  </si>
  <si>
    <t>PATRICIA LOPEZ DURAN</t>
  </si>
  <si>
    <t>briyihdt eyilene diaz berna</t>
  </si>
  <si>
    <t>SANDRA XIMENA CANDIA VARGAS</t>
  </si>
  <si>
    <t>DENNIS VIVIANA MONTENEGRO CALDERON</t>
  </si>
  <si>
    <t>Juan Sebastian Cordon Rusinque</t>
  </si>
  <si>
    <t>EULICES PARRA BETANCOURTH</t>
  </si>
  <si>
    <t>JHON ALEXANDER BEJARANO</t>
  </si>
  <si>
    <t>JHON DANY CORTEZ RODRIGUEZ</t>
  </si>
  <si>
    <t>SONIA YURLEY AGUDELO CASTRILLON</t>
  </si>
  <si>
    <t>JOHN JAMES PULIDO CARRANZA</t>
  </si>
  <si>
    <t>FABRICIO JOSE MONTAÑO ARIAS</t>
  </si>
  <si>
    <t>Adriana Casas Arciniegas</t>
  </si>
  <si>
    <t>LUZ MADY SANCHEZ ARRIETA</t>
  </si>
  <si>
    <t>CATALINA LANCHEROS</t>
  </si>
  <si>
    <t>WILLIAM NIETO DELGADO</t>
  </si>
  <si>
    <t>ANA CAROLINA BEJARANO MUÑOZ</t>
  </si>
  <si>
    <t>ANA FLOR ALBA CORONADO CRUZ</t>
  </si>
  <si>
    <t>Ana Lorena Pinto Martinez</t>
  </si>
  <si>
    <t>Andrea Giron Bermudez</t>
  </si>
  <si>
    <t>KRESTON RM S.A.</t>
  </si>
  <si>
    <t>esther johana esquivel cardona</t>
  </si>
  <si>
    <t>MELBA CARRANZA DAZA</t>
  </si>
  <si>
    <t>ISMENIA PINEDA ORJUELA</t>
  </si>
  <si>
    <t>PASCUAL SMITH QUINTO CARVAJAL</t>
  </si>
  <si>
    <t>GINNA PAOLA VARGAS PALACIOS</t>
  </si>
  <si>
    <t>FREDY ALEXANDER FONSECA VARGAS</t>
  </si>
  <si>
    <t>CORTES CUPER WILSON JAVIER</t>
  </si>
  <si>
    <t>JAIBER ARISTIZABAL DIAZ</t>
  </si>
  <si>
    <t>salud vital y riesgos profesionales ips sas</t>
  </si>
  <si>
    <t>SARA LORENA PEREA BERNAL</t>
  </si>
  <si>
    <t>LUIS OYOLA QUINTERO</t>
  </si>
  <si>
    <t>NATALIA GOMEZ QUINTERO</t>
  </si>
  <si>
    <t>ANDRES MAURICIO CARDOZO ROA</t>
  </si>
  <si>
    <t>JHON ALEXANDER SUAREZ MARIN</t>
  </si>
  <si>
    <t>PESCADOS Y MARISCOS M.O S.A.S</t>
  </si>
  <si>
    <t>EMMA ALEJANDRA BUSTACARA MEDINA</t>
  </si>
  <si>
    <t>EMPANADAS AUTENTICAS DE COLOMBIA SAS</t>
  </si>
  <si>
    <t>MARÍA INES BETANCOURT SANCHEZ</t>
  </si>
  <si>
    <t>CONGELAGRO S.A.</t>
  </si>
  <si>
    <t>SANDRA MILENA BECERRA MOLANO</t>
  </si>
  <si>
    <t>CARDOSO PARRA JOSEWILFER</t>
  </si>
  <si>
    <t>Omar Nicolas Lizarazo Mendez</t>
  </si>
  <si>
    <t>caterine ochoa rodriguez</t>
  </si>
  <si>
    <t>ANGIE PAOLA MORA GUTIERREZ</t>
  </si>
  <si>
    <t>MELBA ROCIO CORREDOR CORREDOR</t>
  </si>
  <si>
    <t>ALEJANDRA MORENO HERNANDEZ</t>
  </si>
  <si>
    <t> 28905130</t>
  </si>
  <si>
    <t>SUMINISTRO DE COMBUSTIBLE PARA LA SEDE PRINCIPAL DEL CLUB MILITAR</t>
  </si>
  <si>
    <t>ORGANIZACIÓN TERPEL SA</t>
  </si>
  <si>
    <t>PRESTACION DE SERVICIOS DE ASEO A TODO COSTO, INCLUIDO INCLUIDO INSUMOS Y ELEMENTOS PARA LAS TRES SEDES DEL CLUB MILITAR</t>
  </si>
  <si>
    <t>ASEAR SA ESP</t>
  </si>
  <si>
    <t>96921/122621</t>
  </si>
  <si>
    <t>123921/8621</t>
  </si>
  <si>
    <t>CONTRATAR INTERVENTORÍAPROYECTO REMODELACIÓN Y DOTACIÓN HABITACIONES Y CABAÑAS SEDE SOCHAGOTA DEL CLUB MILITAR.</t>
  </si>
  <si>
    <t>432-2021</t>
  </si>
  <si>
    <t>consorcio sochagota</t>
  </si>
  <si>
    <t>560-2021</t>
  </si>
  <si>
    <t>87121/89821</t>
  </si>
  <si>
    <t>consorcio remodelacion</t>
  </si>
  <si>
    <t>MONICA CECILIA ROJAS D LOS RIOS</t>
  </si>
  <si>
    <t>16321/198621/129521</t>
  </si>
  <si>
    <t>36821- 36621 - 36721 - 35521 - 35921 - 36021 - 36121 - 36521 - 35721-196721-22122</t>
  </si>
  <si>
    <t>42421 - 44721 - 44621 - 42321 - 45121 - 45021 - 42221 - 44921 - 44821 -20921-21422</t>
  </si>
  <si>
    <t>33621/197621/21422</t>
  </si>
  <si>
    <t>62721/21421/20722</t>
  </si>
  <si>
    <t>73021/54821/1122</t>
  </si>
  <si>
    <t>90521/321/422</t>
  </si>
  <si>
    <t>74821/58721/1022</t>
  </si>
  <si>
    <t>89021/221/322</t>
  </si>
  <si>
    <t>54221/201721/21922</t>
  </si>
  <si>
    <t>90921/21321/21222</t>
  </si>
  <si>
    <t>80821/72321/1222</t>
  </si>
  <si>
    <t>99021/421/522</t>
  </si>
  <si>
    <t>62221/199121/22622</t>
  </si>
  <si>
    <t>62221/21921/21922</t>
  </si>
  <si>
    <t>83521/80021/1322</t>
  </si>
  <si>
    <t>101321/521/622</t>
  </si>
  <si>
    <t>72721/54721/1422</t>
  </si>
  <si>
    <t>101921/621/722</t>
  </si>
  <si>
    <t>89921/87221/1522</t>
  </si>
  <si>
    <t>107121/721/822</t>
  </si>
  <si>
    <t>115221/164821/21022</t>
  </si>
  <si>
    <t>140812/20221/20320</t>
  </si>
  <si>
    <t>91321/101621/1622</t>
  </si>
  <si>
    <t>109621/821/922</t>
  </si>
  <si>
    <t>91221/101721/1722</t>
  </si>
  <si>
    <t>109221/921/1022</t>
  </si>
  <si>
    <t>101421/91121/91121</t>
  </si>
  <si>
    <t>111421/1421/1522</t>
  </si>
  <si>
    <t>97721/106721/4122</t>
  </si>
  <si>
    <t>115121/2721/3422</t>
  </si>
  <si>
    <t>92621/106821/1822</t>
  </si>
  <si>
    <t>110221/1021/1122</t>
  </si>
  <si>
    <t>99721/134721/99721</t>
  </si>
  <si>
    <t>115721/33212622</t>
  </si>
  <si>
    <t>102321/138921/4922</t>
  </si>
  <si>
    <t>117121/4221/4222</t>
  </si>
  <si>
    <t>102721/139321/102721</t>
  </si>
  <si>
    <t>126021/10121/10422</t>
  </si>
  <si>
    <t>92521/106621/92521</t>
  </si>
  <si>
    <t>118021/4521/4622</t>
  </si>
  <si>
    <t>99521/134521/8322</t>
  </si>
  <si>
    <t>123321/8121/7622</t>
  </si>
  <si>
    <t>102621/139221/102621</t>
  </si>
  <si>
    <t>117621/4421/4422</t>
  </si>
  <si>
    <t>101521/137621/101521</t>
  </si>
  <si>
    <t>116621/3921/4122</t>
  </si>
  <si>
    <t>103121/139821/103121</t>
  </si>
  <si>
    <t>127021/11021/11122</t>
  </si>
  <si>
    <t>113321/162921/113321</t>
  </si>
  <si>
    <t>135021/15421/16522</t>
  </si>
  <si>
    <t>99821/134821/7622</t>
  </si>
  <si>
    <t>121921/69216922</t>
  </si>
  <si>
    <t>99021/132721/3122</t>
  </si>
  <si>
    <t>115521/3121/2422</t>
  </si>
  <si>
    <t>99121/132821/4322</t>
  </si>
  <si>
    <t>115421/3021/3622</t>
  </si>
  <si>
    <t>99221/133021/99221</t>
  </si>
  <si>
    <t>114321/2321/2322</t>
  </si>
  <si>
    <t>94121/116921/2322</t>
  </si>
  <si>
    <t>112121/1621/1622</t>
  </si>
  <si>
    <t>100621/135621/4622</t>
  </si>
  <si>
    <t>116921/4121/3922</t>
  </si>
  <si>
    <t>100421/135421/3222</t>
  </si>
  <si>
    <t>115621/3221/2522</t>
  </si>
  <si>
    <t>1000321/135321/4522</t>
  </si>
  <si>
    <t>115221/2821/3822</t>
  </si>
  <si>
    <t>100221/135221/8022</t>
  </si>
  <si>
    <t>122021/7021/7322</t>
  </si>
  <si>
    <t>97421/123121/4022</t>
  </si>
  <si>
    <t>114921/2521/3322</t>
  </si>
  <si>
    <t>102821/139521/4722</t>
  </si>
  <si>
    <t>116721/4021/4022</t>
  </si>
  <si>
    <t>101321/137221/3722</t>
  </si>
  <si>
    <t>116121/3721/3022</t>
  </si>
  <si>
    <t>103021/139721/9022</t>
  </si>
  <si>
    <t>123521/8321/8321</t>
  </si>
  <si>
    <t>109421/150521/16522</t>
  </si>
  <si>
    <t>135221/15621/15822</t>
  </si>
  <si>
    <t>100021/135121/12422</t>
  </si>
  <si>
    <t>128221/11721/11722</t>
  </si>
  <si>
    <t>116121/166521/11222</t>
  </si>
  <si>
    <t>126121/10221/10522</t>
  </si>
  <si>
    <t>97621/123321/2522</t>
  </si>
  <si>
    <t>112421/1921/1822</t>
  </si>
  <si>
    <t>115621/165221/17722</t>
  </si>
  <si>
    <t>138621/18021/17022</t>
  </si>
  <si>
    <t>93921/116721/2122</t>
  </si>
  <si>
    <t>111121/1121/1422</t>
  </si>
  <si>
    <t>93621/116421/1922</t>
  </si>
  <si>
    <t>111221/1221/1222</t>
  </si>
  <si>
    <t>93421/116221/2722</t>
  </si>
  <si>
    <t>112621/1521/2022</t>
  </si>
  <si>
    <t>93521/116321/2022</t>
  </si>
  <si>
    <t>111321/1321/1322</t>
  </si>
  <si>
    <t>92421/106421/5022</t>
  </si>
  <si>
    <t>117521/4321/4322</t>
  </si>
  <si>
    <t>97321/123021/2622</t>
  </si>
  <si>
    <t>112221/1721/1922</t>
  </si>
  <si>
    <t>120621/186321/15422</t>
  </si>
  <si>
    <t>134821/15221/14722</t>
  </si>
  <si>
    <t>108621/149721/10322</t>
  </si>
  <si>
    <t>125221/9621/9622</t>
  </si>
  <si>
    <t>108421/149521/6022</t>
  </si>
  <si>
    <t>119421/5521/5322</t>
  </si>
  <si>
    <t>108521/149621/7322</t>
  </si>
  <si>
    <t>121321/6821/6622</t>
  </si>
  <si>
    <t>108921/150021/20022</t>
  </si>
  <si>
    <t>139621/19121/19322</t>
  </si>
  <si>
    <t>109021/150121/6322</t>
  </si>
  <si>
    <t>119521/5621/5622</t>
  </si>
  <si>
    <t>109121/150221/5522</t>
  </si>
  <si>
    <t>119121/5221/4822</t>
  </si>
  <si>
    <t>108721/149821/8122</t>
  </si>
  <si>
    <t>122121/7121/7422</t>
  </si>
  <si>
    <t>108821/149921/7822</t>
  </si>
  <si>
    <t>122221/7221/7122</t>
  </si>
  <si>
    <t>108121/149221/6522</t>
  </si>
  <si>
    <t>119321/5421/5822</t>
  </si>
  <si>
    <t>101621/137521/3422</t>
  </si>
  <si>
    <t>116221/3821/2722</t>
  </si>
  <si>
    <t>116121/93321/2422</t>
  </si>
  <si>
    <t>112321/1821/1722</t>
  </si>
  <si>
    <t>97721/137321/4222</t>
  </si>
  <si>
    <t>115821/3421/3522</t>
  </si>
  <si>
    <t>103521/140321/6622</t>
  </si>
  <si>
    <t>119821/5921/5922</t>
  </si>
  <si>
    <t>118521/171521/13422</t>
  </si>
  <si>
    <t>130121/12421/12722</t>
  </si>
  <si>
    <t>119021/172021/19922</t>
  </si>
  <si>
    <t>139521/19021/19222</t>
  </si>
  <si>
    <t>104321/141121/8422</t>
  </si>
  <si>
    <t>122321/7321/7722</t>
  </si>
  <si>
    <t>111621/156421/8522</t>
  </si>
  <si>
    <t>122421/7421/7822</t>
  </si>
  <si>
    <t>110921/155721/9622</t>
  </si>
  <si>
    <t>125421/9721/8922</t>
  </si>
  <si>
    <t>104621/141421/7922</t>
  </si>
  <si>
    <t>123221/8021/7222</t>
  </si>
  <si>
    <t>118721/171721/19822</t>
  </si>
  <si>
    <t>139421/18921/19122</t>
  </si>
  <si>
    <t>105421/142821/9422</t>
  </si>
  <si>
    <t>124221/8721/8722</t>
  </si>
  <si>
    <t>104721/141621/10122</t>
  </si>
  <si>
    <t>124621/9121/9422</t>
  </si>
  <si>
    <t>103421/140221/7022</t>
  </si>
  <si>
    <t>119921/6021/6322</t>
  </si>
  <si>
    <t>114821/164421/14922</t>
  </si>
  <si>
    <t>133021/14121/14222</t>
  </si>
  <si>
    <t>118121/171121/18622</t>
  </si>
  <si>
    <t>137621/16921/17922</t>
  </si>
  <si>
    <t>10362/140421/6722</t>
  </si>
  <si>
    <t>120021/6121/6022</t>
  </si>
  <si>
    <t>106521/143921/10222</t>
  </si>
  <si>
    <t>124821/9321/9522</t>
  </si>
  <si>
    <t>115421/165021/15622</t>
  </si>
  <si>
    <t>135621/15821/14922</t>
  </si>
  <si>
    <t>114421/160421/16322</t>
  </si>
  <si>
    <t>134021/14821/15622</t>
  </si>
  <si>
    <t>120421/186121/18222</t>
  </si>
  <si>
    <t>138421/17821/17522</t>
  </si>
  <si>
    <t>93221/116021/6422</t>
  </si>
  <si>
    <t>119721/5821/5722</t>
  </si>
  <si>
    <t>114521/164121/21622</t>
  </si>
  <si>
    <t>141621/21021/29022</t>
  </si>
  <si>
    <t>115021/164621/18122</t>
  </si>
  <si>
    <t>137721/17021/17422</t>
  </si>
  <si>
    <t>104021/140821/6222</t>
  </si>
  <si>
    <t>119621/5721/5522</t>
  </si>
  <si>
    <t>103921/140721/5622</t>
  </si>
  <si>
    <t>118921/5021/4922</t>
  </si>
  <si>
    <t>104121/140921/6122</t>
  </si>
  <si>
    <t>119221/5321/5422</t>
  </si>
  <si>
    <t>117521/170521/19622</t>
  </si>
  <si>
    <t>141121/20521/18922</t>
  </si>
  <si>
    <t>94021/116821/3522</t>
  </si>
  <si>
    <t>114821/2421/2822</t>
  </si>
  <si>
    <t>106721/145221/7522</t>
  </si>
  <si>
    <t>121021/6721/6822</t>
  </si>
  <si>
    <t>114921/164521/16822</t>
  </si>
  <si>
    <t>136921/16421/16122</t>
  </si>
  <si>
    <t>108221/149321/19522</t>
  </si>
  <si>
    <t>140121/19521/18822</t>
  </si>
  <si>
    <t>97521/123221/2822</t>
  </si>
  <si>
    <t>114221/2121/2122</t>
  </si>
  <si>
    <t>121621/193521/18322</t>
  </si>
  <si>
    <t>138021/17321/17622</t>
  </si>
  <si>
    <t>92321/106321/3822</t>
  </si>
  <si>
    <t>115021/2621/3122</t>
  </si>
  <si>
    <t>93721/116521/4422</t>
  </si>
  <si>
    <t>115921/3521/3722</t>
  </si>
  <si>
    <t>93821/116621/3922</t>
  </si>
  <si>
    <t>116021/3621/3222</t>
  </si>
  <si>
    <t>101421/137421/5222</t>
  </si>
  <si>
    <t>118121/4621/4522</t>
  </si>
  <si>
    <t>118021/17021/20122</t>
  </si>
  <si>
    <t>139821/19221/19422</t>
  </si>
  <si>
    <t>120321/186021/18522</t>
  </si>
  <si>
    <t>138721/18121/17822</t>
  </si>
  <si>
    <t>104421/141221/5722</t>
  </si>
  <si>
    <t>118721/4821/5022</t>
  </si>
  <si>
    <t>122521/194521/14722</t>
  </si>
  <si>
    <t>133121/14221/14022</t>
  </si>
  <si>
    <t>121521/193321/15022</t>
  </si>
  <si>
    <t>133221/14321/14322</t>
  </si>
  <si>
    <t>117621/170621/15822</t>
  </si>
  <si>
    <t>133921/14721/15122</t>
  </si>
  <si>
    <t>121321/193221/17922</t>
  </si>
  <si>
    <t>137921/17221/17222</t>
  </si>
  <si>
    <t>113621/163221/20622</t>
  </si>
  <si>
    <t>139921/19321/19922</t>
  </si>
  <si>
    <t>122121/194921/17622</t>
  </si>
  <si>
    <t>138221/17621/16922</t>
  </si>
  <si>
    <t>105821/143221/14822</t>
  </si>
  <si>
    <t>133321/14421/14122</t>
  </si>
  <si>
    <t>111521/156321/8622</t>
  </si>
  <si>
    <t>122521/7521/7922</t>
  </si>
  <si>
    <t>156221/111421/9822</t>
  </si>
  <si>
    <t>124921/9421/9122</t>
  </si>
  <si>
    <t>118621/171621/18422</t>
  </si>
  <si>
    <t>137821/17121/17722</t>
  </si>
  <si>
    <t>104221/141021/6822</t>
  </si>
  <si>
    <t>120121/6221/6122/24022</t>
  </si>
  <si>
    <t>87221/86021/9322</t>
  </si>
  <si>
    <t>123621/8421/8622</t>
  </si>
  <si>
    <t>108321/149421/5422</t>
  </si>
  <si>
    <t>118621/4721/4722</t>
  </si>
  <si>
    <t>94221/117021/5922</t>
  </si>
  <si>
    <t>119021/5121/5222</t>
  </si>
  <si>
    <t>110021/151121/21122</t>
  </si>
  <si>
    <t>118821/4921/20422</t>
  </si>
  <si>
    <t>92821 - 92921 - 89721-95121-16422</t>
  </si>
  <si>
    <t>135521 - 135421 - 134921-5321-15722</t>
  </si>
  <si>
    <t>107421/148521/18722</t>
  </si>
  <si>
    <t>138521/17921/18022</t>
  </si>
  <si>
    <t>107621/148721/16622</t>
  </si>
  <si>
    <t>138321/17721/15922</t>
  </si>
  <si>
    <t>121821/193721/21122</t>
  </si>
  <si>
    <t>140921/20321/20422</t>
  </si>
  <si>
    <t>113521/163121/20822</t>
  </si>
  <si>
    <t>140521/19921/20122</t>
  </si>
  <si>
    <t>155921/165521/15722</t>
  </si>
  <si>
    <t>137121/16621/15022</t>
  </si>
  <si>
    <t>122321/194321/21222</t>
  </si>
  <si>
    <t>141221/123621/20522</t>
  </si>
  <si>
    <t>120721/186421/16722</t>
  </si>
  <si>
    <t>137221/123621/16022</t>
  </si>
  <si>
    <t>109621/150721/9522</t>
  </si>
  <si>
    <t>125021/9521/8822</t>
  </si>
  <si>
    <t>114721/164321/10922</t>
  </si>
  <si>
    <t>126721/10721/10222</t>
  </si>
  <si>
    <t>115521/165121/15922</t>
  </si>
  <si>
    <t>135821/16021/15222</t>
  </si>
  <si>
    <t>107521/148621/18022</t>
  </si>
  <si>
    <t>138321/17721/17322</t>
  </si>
  <si>
    <t>113421/163021/15522</t>
  </si>
  <si>
    <t>135121/15521/14822</t>
  </si>
  <si>
    <t>114221/163821/19422</t>
  </si>
  <si>
    <t>140021/19421/18722</t>
  </si>
  <si>
    <t>113721/163321/17122</t>
  </si>
  <si>
    <t>134121/14921/16422</t>
  </si>
  <si>
    <t>113921/163521/17522</t>
  </si>
  <si>
    <t>137021/16521/16822</t>
  </si>
  <si>
    <t>121921/19392/19022</t>
  </si>
  <si>
    <t>141021/20421/18322</t>
  </si>
  <si>
    <t>113221/162821/16922</t>
  </si>
  <si>
    <t>134321/15121/16222</t>
  </si>
  <si>
    <t>114021/163621/16122</t>
  </si>
  <si>
    <t>134221/15021/15422</t>
  </si>
  <si>
    <t>107721/148821/7722</t>
  </si>
  <si>
    <t>123421/8221/7022</t>
  </si>
  <si>
    <t>109321/150421/7222</t>
  </si>
  <si>
    <t>120221/6321/6522</t>
  </si>
  <si>
    <t>109221/150321/7122</t>
  </si>
  <si>
    <t>120321/6421/6422</t>
  </si>
  <si>
    <t>107921/149021/10722</t>
  </si>
  <si>
    <t>126421/10521/10022</t>
  </si>
  <si>
    <t>107321/48421/7422</t>
  </si>
  <si>
    <t>120921/6621/6722</t>
  </si>
  <si>
    <t>103321/140121/6922</t>
  </si>
  <si>
    <t>120421/6521/6222</t>
  </si>
  <si>
    <t>108021/149121/8922</t>
  </si>
  <si>
    <t>122621/7621/8222</t>
  </si>
  <si>
    <t>110521/155321/8222</t>
  </si>
  <si>
    <t>122721/7721/7522</t>
  </si>
  <si>
    <t>148921/107821/8822</t>
  </si>
  <si>
    <t>123121/7821/8122</t>
  </si>
  <si>
    <t>143321/105921/8722</t>
  </si>
  <si>
    <t>122821/11221/8022</t>
  </si>
  <si>
    <t>91421/101521/12122</t>
  </si>
  <si>
    <t>127421/11121/11422</t>
  </si>
  <si>
    <t>102421/139021/11622</t>
  </si>
  <si>
    <t>127121/11121/10922</t>
  </si>
  <si>
    <t>102221/138821/9122</t>
  </si>
  <si>
    <t>123721/8521/8422</t>
  </si>
  <si>
    <t>106221/143621/11322</t>
  </si>
  <si>
    <t>126321/10421/10622</t>
  </si>
  <si>
    <t>104521/141321/10422</t>
  </si>
  <si>
    <t>124321/8821/9722</t>
  </si>
  <si>
    <t>106021/143421/9722</t>
  </si>
  <si>
    <t>124521/9021/9022</t>
  </si>
  <si>
    <t>106121/143521/992</t>
  </si>
  <si>
    <t>124721/9221/9222</t>
  </si>
  <si>
    <t>105521/142921/10022</t>
  </si>
  <si>
    <t>124421/8921/9322</t>
  </si>
  <si>
    <t>109821/150921/11722</t>
  </si>
  <si>
    <t>126921/9821/11022</t>
  </si>
  <si>
    <t>100721/135721/11422</t>
  </si>
  <si>
    <t>125721/9821/10722</t>
  </si>
  <si>
    <t>114121/163721/12622</t>
  </si>
  <si>
    <t>128121/10621/11922</t>
  </si>
  <si>
    <t>116021/165621/10822</t>
  </si>
  <si>
    <t>126621/10621/10122</t>
  </si>
  <si>
    <t>110721/155521/11022</t>
  </si>
  <si>
    <t>126221/10321/10322</t>
  </si>
  <si>
    <t>102921/139621/10522</t>
  </si>
  <si>
    <t>125921/10021/9822</t>
  </si>
  <si>
    <t>116821/169121/12922</t>
  </si>
  <si>
    <t>129621/12121/12222</t>
  </si>
  <si>
    <t>111121/155921/14522</t>
  </si>
  <si>
    <t>132621/13921/13822</t>
  </si>
  <si>
    <t>169221/116921/14422</t>
  </si>
  <si>
    <t>131721/13031/13722</t>
  </si>
  <si>
    <t>115821/165421/11922</t>
  </si>
  <si>
    <t>127921/11521/11222/23222</t>
  </si>
  <si>
    <t>116221/167621/12822</t>
  </si>
  <si>
    <t>129521/12021/12122</t>
  </si>
  <si>
    <t>106421/143821/12722</t>
  </si>
  <si>
    <t>129921/12221/12022</t>
  </si>
  <si>
    <t>130021/12321</t>
  </si>
  <si>
    <t>109721/150821/12522</t>
  </si>
  <si>
    <t>128321/11821/11822</t>
  </si>
  <si>
    <t>115721/165321/12322</t>
  </si>
  <si>
    <t>128421/11921/11622</t>
  </si>
  <si>
    <t>116521/168221/13022</t>
  </si>
  <si>
    <t>130221/12521/12322</t>
  </si>
  <si>
    <t>116421/168021/12022</t>
  </si>
  <si>
    <t>127721/11321/11322</t>
  </si>
  <si>
    <t>119121/172121/13122</t>
  </si>
  <si>
    <t>130321/12621/12422</t>
  </si>
  <si>
    <t>119221/172221/13522</t>
  </si>
  <si>
    <t>131821/13121/12822</t>
  </si>
  <si>
    <t>50821/89621/17022</t>
  </si>
  <si>
    <t>136021/16221/16322</t>
  </si>
  <si>
    <t>118821/17181/15222</t>
  </si>
  <si>
    <t>132921/14021/14522</t>
  </si>
  <si>
    <t>117821/170821/13322</t>
  </si>
  <si>
    <t>130421/12721/12622</t>
  </si>
  <si>
    <t>94921/117621/17822</t>
  </si>
  <si>
    <t>117421/170421/13922</t>
  </si>
  <si>
    <t>132421/13721/13222</t>
  </si>
  <si>
    <t>89421/94521/22022</t>
  </si>
  <si>
    <t>141921/2172121322</t>
  </si>
  <si>
    <t>171221/118221/13622</t>
  </si>
  <si>
    <t>131921/13221/12922</t>
  </si>
  <si>
    <t>113121/162721/14122</t>
  </si>
  <si>
    <t>132021/13321/13422</t>
  </si>
  <si>
    <t>112921/162521/13822</t>
  </si>
  <si>
    <t>132121/13421/13122</t>
  </si>
  <si>
    <t>118421/171421/14622</t>
  </si>
  <si>
    <t>132521/13821/13922</t>
  </si>
  <si>
    <t>101721/137721/16022</t>
  </si>
  <si>
    <t>135921/16121/15322</t>
  </si>
  <si>
    <t>118321/171321/14022</t>
  </si>
  <si>
    <t>131621/12921/13322</t>
  </si>
  <si>
    <t>96421/53921/22822</t>
  </si>
  <si>
    <t>142021/22122/21821</t>
  </si>
  <si>
    <t>118921/171921/14322</t>
  </si>
  <si>
    <t>132321/13621/13622</t>
  </si>
  <si>
    <t>110626/155421/14222</t>
  </si>
  <si>
    <t>132221/13521/13522</t>
  </si>
  <si>
    <t>142721/105321/14322</t>
  </si>
  <si>
    <t>133421/14521/14622</t>
  </si>
  <si>
    <t>111821/157321/13722</t>
  </si>
  <si>
    <t>131521/12821/13022</t>
  </si>
  <si>
    <t>105721/143121/17322</t>
  </si>
  <si>
    <t>135721/15921/16622</t>
  </si>
  <si>
    <t>117921/170921/22222</t>
  </si>
  <si>
    <t>141521/20821/21522</t>
  </si>
  <si>
    <t>121421/193421/17422</t>
  </si>
  <si>
    <t>136821/16321/16722</t>
  </si>
  <si>
    <t>74321/58421/21522</t>
  </si>
  <si>
    <t>141721/21521/20822</t>
  </si>
  <si>
    <t>194221/122221/15122</t>
  </si>
  <si>
    <t>133521/14621/14422</t>
  </si>
  <si>
    <t>122021/194020/20522</t>
  </si>
  <si>
    <t>139321/18881/19822</t>
  </si>
  <si>
    <t>121721/193621/16222</t>
  </si>
  <si>
    <t>137321/16821/15522</t>
  </si>
  <si>
    <t>124321/137921/22522</t>
  </si>
  <si>
    <t>142121/22021/21822</t>
  </si>
  <si>
    <t>102021/138021/21822</t>
  </si>
  <si>
    <t>141821/141821/21122</t>
  </si>
  <si>
    <t>120521/186221/20322</t>
  </si>
  <si>
    <t>140421/19821/19622</t>
  </si>
  <si>
    <t>113021/162621/20422</t>
  </si>
  <si>
    <t>139121/18621/19722</t>
  </si>
  <si>
    <t>120121/184421/20922</t>
  </si>
  <si>
    <t>140621/20021/20222</t>
  </si>
  <si>
    <t>120021/184721/19722</t>
  </si>
  <si>
    <t>138921/18421/19022</t>
  </si>
  <si>
    <t>122821/195121/19322</t>
  </si>
  <si>
    <t>138821/18321/18622</t>
  </si>
  <si>
    <t>122921/195221/18822</t>
  </si>
  <si>
    <t>139021/18521/18122</t>
  </si>
  <si>
    <t>120221/184521/21322</t>
  </si>
  <si>
    <t>139221/18721/20622</t>
  </si>
  <si>
    <t>114321/163921/20222</t>
  </si>
  <si>
    <t>140221/19621/29522</t>
  </si>
  <si>
    <t>103221/139921/20722</t>
  </si>
  <si>
    <t>140321/19721/20022</t>
  </si>
  <si>
    <t>121121/192721/18922</t>
  </si>
  <si>
    <t>140721/20121/18222</t>
  </si>
  <si>
    <t>105221/142621/19122</t>
  </si>
  <si>
    <t>141321/20721/18422</t>
  </si>
  <si>
    <t>stefany yurliana briñez velandia/ORTIZ DUQUE MARITZA JULIETH</t>
  </si>
  <si>
    <t>NAYIBE PIRE GALAN/LINA MARCELA CATAÑO REYES</t>
  </si>
  <si>
    <t>1056572588/24717084</t>
  </si>
  <si>
    <t>Selección abreviada</t>
  </si>
  <si>
    <t>84279-2022</t>
  </si>
  <si>
    <t>RENOVACION DE LICENCIAS INCLUYENDO INSTALACION SOPORTE Y AMPLIACION CAPACIDAD DE LA SOLUCION DE CORREO GOOGLE APPS FOR BUSSINES PARA EL CLUB MILITAR</t>
  </si>
  <si>
    <t>84088-2022</t>
  </si>
  <si>
    <t>SUMINISTRO DE COMBUSTIBLE PARA LA SEDE SOCHAGOTA DEL CLUB MILITAR</t>
  </si>
  <si>
    <t>84177-2022</t>
  </si>
  <si>
    <t>84206-2022</t>
  </si>
  <si>
    <t>84207-2022</t>
  </si>
  <si>
    <t>SUMINISTRO DE ESPECIES NATIVAS PARA LA SEDE LAS MERCEDES DEL CLUB MILITAR</t>
  </si>
  <si>
    <t>SERVICIO DE ALMACENAMIENTO SAN ESTANDAR EN LA NUBE PARA LAS COPIAS DE SEGURIDAD DEL CLUB MILITAR</t>
  </si>
  <si>
    <t>84278-2022</t>
  </si>
  <si>
    <t>124421/93121/22422</t>
  </si>
  <si>
    <t>142321/22221/21722</t>
  </si>
  <si>
    <t>REALIZAR EL ESTUDIO, DIAGNÓSTICO Y DISEÑO PARA LA ADECUACIÓN Y PUESTA EN SERVICIO DEL SISTEMA DE ALARMAS Y RED CONTRAINCENDIOS EN LA SEDE PRINCIPAL DEL CLUB MILITAR</t>
  </si>
  <si>
    <t>CONSORCIO RCI</t>
  </si>
  <si>
    <t>CM-004-2022</t>
  </si>
  <si>
    <t>Prestar servicios para apoyar en la defensa jurídica y actuaciones administrativas, así como en el apoyo jurídico especializado al Club Militar.</t>
  </si>
  <si>
    <t>CM-005-2022</t>
  </si>
  <si>
    <t>ACTUALIZACIÓN A TODO COSTO (INCLUYE MANTENIMIENTO Y SOPORTE) DEL SISTEMA DE CONTROL DE TIEMPOS S-48 DE RELOJES BIOMÉTRICOS DEL CLUB MILITAR.</t>
  </si>
  <si>
    <t>SERVICIO DE ACTUALIZACIÓN, SOPORTE Y MANTENIMIENTO A DISTANCIA DE LOS SISTEMAS DE INFORMACIÒN DE SEVEN-ERP Y KACTUS HCM DEL CLUB MILITAR</t>
  </si>
  <si>
    <t>006 DE 2022</t>
  </si>
  <si>
    <t>CM-007-2022</t>
  </si>
  <si>
    <t>Brindar apoyo en las tareas relacionadas con el alistamiento y elaboración de alimentos en el centro vacacional Sede las Mercedes del Club Militar.</t>
  </si>
  <si>
    <t>CM-008-2022</t>
  </si>
  <si>
    <t>Brindar apoyo en la preparación y combinación de bebidas del centro vacacional Sede las Mercedes del Club Militar.</t>
  </si>
  <si>
    <t>OSCAR LEONARDO BARRIOS BARRIOS</t>
  </si>
  <si>
    <t>CM-009-2022</t>
  </si>
  <si>
    <t>Brindar apoyo en el desarrollo de las actividades de registro y atención de los requerimientos de los socios en el centro vacaciones sede Las Mercedes del Club Militar</t>
  </si>
  <si>
    <t>CM-010-2022</t>
  </si>
  <si>
    <t>Brindar apoyo en la preparación y combinación de bebidas en el centro vacacional sede Las Mercedes del Club Militar</t>
  </si>
  <si>
    <t>CM-011-2022</t>
  </si>
  <si>
    <t>CM-012-2022</t>
  </si>
  <si>
    <t>CM-013-2022</t>
  </si>
  <si>
    <t>CM-014-2022</t>
  </si>
  <si>
    <t>CM-015-2022</t>
  </si>
  <si>
    <t>CM-016-2022</t>
  </si>
  <si>
    <t>CM-017-2022</t>
  </si>
  <si>
    <t>CM-018-2022</t>
  </si>
  <si>
    <t>CM-019-2022</t>
  </si>
  <si>
    <t>CM-021-2022</t>
  </si>
  <si>
    <t>CM-022-2022</t>
  </si>
  <si>
    <t>CM-023-2022</t>
  </si>
  <si>
    <t>CM-024-2022</t>
  </si>
  <si>
    <t>CM-025-2022</t>
  </si>
  <si>
    <t>CM-026-2022</t>
  </si>
  <si>
    <t>CM-027-2022</t>
  </si>
  <si>
    <t>CM-028-2022</t>
  </si>
  <si>
    <t>CM-029-2022</t>
  </si>
  <si>
    <t>CM-031-2022</t>
  </si>
  <si>
    <t>Brindar apoyo en la administración y procesamiento de las transacciones financieras y atención de mesas de los puntos de venta del centro vacacional sede las mercedes del club militar</t>
  </si>
  <si>
    <t>Brindar apoyo en la higiene y cuidado de los materiales utilizados como loza, cubiertos y demás útiles de cocina del Centro Vacacional Sede Sochagota del Club Militar</t>
  </si>
  <si>
    <t>Brindar apoyo a la gestión como salvavidas del Centro Vacacional Sede Sochagota del Club Militar.</t>
  </si>
  <si>
    <t xml:space="preserve">	Brindar apoyo en las tareas relacionadas con el alistamiento y elaboración de alimentos en la cocina de la sede principal del club militar.</t>
  </si>
  <si>
    <t>Brindar apoyo en las tareas relacionadas con el alistamiento y elaboración de alimentos en el Centro Vacacional Sede Sochagota del Club Militar.</t>
  </si>
  <si>
    <t>Prestar servicios técnicos en el levantamiento de información técnica ambiental, análisis de la misma de conformidad con las normas vigentes en el Centro Vacacional Sede Sochagota del Club Militar</t>
  </si>
  <si>
    <t>Brindar apoyo en la interpretación musical en la sede principal del Club Militar</t>
  </si>
  <si>
    <t>Brindar apoyo en la interpretación musical en la sede principal del Club Militar.</t>
  </si>
  <si>
    <t>Prestar servicios de apoyo a la Oficina de Control Interno en la evaluación del sistema de control interno del Club Militar</t>
  </si>
  <si>
    <t xml:space="preserve">BOGOTA </t>
  </si>
  <si>
    <t xml:space="preserve">PAIPA </t>
  </si>
  <si>
    <t>ADRIANA PAOLA BARRIOS GOMEZ</t>
  </si>
  <si>
    <t>BRAYAN EDUARDO CHICAIZA AGREDO</t>
  </si>
  <si>
    <t>JHERSON DAVID QUINCHE MONSALVE</t>
  </si>
  <si>
    <t>GABRIEL FERNANDO BECERRA ALVAREZ</t>
  </si>
  <si>
    <t>FLAVIA AMPARO CABALLERO CALDERON</t>
  </si>
  <si>
    <t>TANIA LUCIA HERNANDEZ</t>
  </si>
  <si>
    <t>angie alejandra benavides rojas</t>
  </si>
  <si>
    <t>DIANA CONSTANZA BUITRON BERMEO</t>
  </si>
  <si>
    <t>JHON ANDERSON FONSECA VALBUENA</t>
  </si>
  <si>
    <t>BRAYAN STIVEN PEREZ VALDERRAMA</t>
  </si>
  <si>
    <t>MIGUEL ANGEL MUÑOZ RODRIGUEZ</t>
  </si>
  <si>
    <t>JULIANA ALEXANDRA GALVIS DEL CASTILLO</t>
  </si>
  <si>
    <t>ARNOLD STIVEL PACHECO MUÑOZ</t>
  </si>
  <si>
    <t>DILSON ENRIQUE GAMARRA MANRIQUE</t>
  </si>
  <si>
    <t>LESLIE LISETH MORALES CASSERES</t>
  </si>
  <si>
    <t>LINA MARITZA PEREZ LEON</t>
  </si>
  <si>
    <t>CM-033-2022</t>
  </si>
  <si>
    <t>Prestar servicios profesionales en la estructuración de proyectos especiales y seguimiento a la gestión del Club Militar</t>
  </si>
  <si>
    <t>SANDRA PATRICIA CEPEDA LOPEZ</t>
  </si>
  <si>
    <t>CM-034-2022</t>
  </si>
  <si>
    <t>Brindar apoyo en el desarrollo deportivo y mantención de las capacidades físicas a los usuarios de taekwondo de la sede principal Club Militar</t>
  </si>
  <si>
    <t>VANESSA ESPERANZA SIERRA CELY</t>
  </si>
  <si>
    <t>CM-035-2022</t>
  </si>
  <si>
    <t>PAULA MICHELE VILLA BARRIOS</t>
  </si>
  <si>
    <t>CM-036-2022</t>
  </si>
  <si>
    <t>NICOL DAYHANNY LEON RODRIGUEZ</t>
  </si>
  <si>
    <t>CM-037-2022</t>
  </si>
  <si>
    <t>Brindar apoyo en la organización y disposición de los alojamientos de la sede principal del Club Militar</t>
  </si>
  <si>
    <t>MARTHA CECILIA RAMIREZ AGUDELO</t>
  </si>
  <si>
    <t>CM-038-2022</t>
  </si>
  <si>
    <t>contrato directa</t>
  </si>
  <si>
    <t>OBJETO: EL CLUB MILITAR CONCEDE A TÍTULO DE ARRENDAMIENTO DOS ESPACIOS FÍSICOS A EL ARRENDATARIO, EN LAS SIGUIENTES SEDES: EN LA SEDE PRINCIPAL UBICADA EN LA CARRERA 50 NO. 15-20 CIUDAD DE BOGOTÁ D.C., PARA EL FUNCIONAMIENTO DE UN (1) CENTRO TECNOLÓGICO. EN EL CENTRO VACACIONAL LAS MERCEDES (NILO) PARA EL FUNCIONAMIENTO DE UN (1) CAJERO AUTOMÁTICO.</t>
  </si>
  <si>
    <t>ARRIENDO</t>
  </si>
  <si>
    <t>CM-039-2022</t>
  </si>
  <si>
    <t>SUMINISTRO</t>
  </si>
  <si>
    <t>Kopps SAS</t>
  </si>
  <si>
    <t>CM-040-2022</t>
  </si>
  <si>
    <t>VICTOR VELANDIA PERILLA</t>
  </si>
  <si>
    <t>CM-041-2022</t>
  </si>
  <si>
    <t>LUZ AMPARO GOMEZ GOMEZ</t>
  </si>
  <si>
    <t>CM-042-2022</t>
  </si>
  <si>
    <t>Brindar apoyo en las tareas relacionadas con el alistamiento y elaboración de alimentos en la cocina de la sede principal del Club Militar.</t>
  </si>
  <si>
    <t>INES MARIA MEJIA NEGRETE</t>
  </si>
  <si>
    <t>CM-045-2022</t>
  </si>
  <si>
    <t>VARUA TAPU</t>
  </si>
  <si>
    <t> 901298099</t>
  </si>
  <si>
    <t>CM-046-2022</t>
  </si>
  <si>
    <t>Apoyar la entrega de los elementos de las habitaciones en la sede principal del Club Militar</t>
  </si>
  <si>
    <t>FRANKLIN DURLEY CANTY MARTINEZ</t>
  </si>
  <si>
    <t>CM-047-2022</t>
  </si>
  <si>
    <t>Brindar apoyo en la revisión, control de limpieza y desinfección de las áreas de producción, comedores, salones y áreas comunes de la sede principal del Club Militar"</t>
  </si>
  <si>
    <t>LUZ MYRIAM SANCHEZ PINEDA</t>
  </si>
  <si>
    <t>CM-048-2022</t>
  </si>
  <si>
    <t>JOHN JAIRO GARCIA VARGAS</t>
  </si>
  <si>
    <t>84808-2022</t>
  </si>
  <si>
    <t>85241-2022</t>
  </si>
  <si>
    <t>SERVICIO DE INTERNET Y DATOS DEDICADOS PARA LAS TRES SEDES DEL CLUB MILITAR</t>
  </si>
  <si>
    <t>ADQUISICION A TODO COSTO RECARGA Y MANTENIMIENTO DE EXTINTORES DE FUEGO DE DIFERENTE TIPO PARA LAS TRES SEDES DEL CLUB MILITAR</t>
  </si>
  <si>
    <t>IMPLESEG SAS</t>
  </si>
  <si>
    <t>ADQUISICIÓN DE PAPELERÍA Y ÚTILES DE ESCRITORIO PARA LAS TRES SEDES DEL CLUB MILITAR</t>
  </si>
  <si>
    <t>CM-049-2022</t>
  </si>
  <si>
    <t>ANGELA JOHANNA RODRIGUEZ CASTRO</t>
  </si>
  <si>
    <t>SELECCIONAR UNA SOCIEDAD COMISIONISTA MIEMBRO DE LA BOLSA MERCANTIL DE COLOMBIA PARA QUE ACTÚE POR CUENTA DEL CLUB MILITAR EN LA OPERACIÓN DEL MERCADO PÚBLICO DE VALORES PARA SUMINISTRO DE , PRODUCTOS A GRANEL, ENLATADOS, ENFRASCADOS, CAFÉ, PANADERÍA Y PASTELERÍA, CÁRNICOS, CHARCUTERÍA Y SALSAMENTARIA, FRUTAS Y VERDURAS, VINOS Y LICORES, SNACKS Y PESCADOS Y MARISCOS, PARA LAS TRES SEDES DEL CLUB MILITAR</t>
  </si>
  <si>
    <t>CM-001-2022</t>
  </si>
  <si>
    <t>122/30022</t>
  </si>
  <si>
    <t>COMISIONISTAS AGROPECUARIOS S.A.</t>
  </si>
  <si>
    <t>CM-020-2022</t>
  </si>
  <si>
    <t>CM-030-2022</t>
  </si>
  <si>
    <t>EL SUMINISTRO DE PERIÓDICO EL TIEMPO PARA LAS TRES SEDES DEL CLUB MILITAR</t>
  </si>
  <si>
    <t>CM-032-2022</t>
  </si>
  <si>
    <t>Brindar apoyo en las tareas relacionadas con el alistamiento y elaboración de alimentos en la sede principal del Club Militar.</t>
  </si>
  <si>
    <t>JHONATHAN ALEXANDER VALBUENA CARDENAS</t>
  </si>
  <si>
    <t>Monica Cristina Muñoz Figueroa/CASTAÑEDA ALDANA LUZ DARY</t>
  </si>
  <si>
    <t>1010172444/20744275</t>
  </si>
  <si>
    <t>ADRIANA LONDOÑO PAVA/MEJIA MAYA JUAN FELIPE</t>
  </si>
  <si>
    <t>52555282/1018443159</t>
  </si>
  <si>
    <t>RICARDO DE ANTONIO CARVAJAL/TOLEDO TARACHE DANIEL EDUARDO</t>
  </si>
  <si>
    <t>1053612527/1115856220</t>
  </si>
  <si>
    <t>arley david remisio rodriguez/PERDOMO ROJAS GUILLERMO</t>
  </si>
  <si>
    <t>1106308933/11319066</t>
  </si>
  <si>
    <t>10003264327/1110523823</t>
  </si>
  <si>
    <t>74832-2021</t>
  </si>
  <si>
    <t>82279-2021</t>
  </si>
  <si>
    <t>CM-050-2022</t>
  </si>
  <si>
    <t>ADQUISICIÓN DE PÓLIZA DE SEGURO DE RESPONSABILIDAD CONTRA DAÑOS A HUÉSPEDES QUE SE ALOJEN EN LAS TRES SEDES DEL CLUB MILITAR.</t>
  </si>
  <si>
    <t>LIBERTY SEGUROS S.A</t>
  </si>
  <si>
    <t>CM-051-2022</t>
  </si>
  <si>
    <t>MANTENIMIENTO PREVENTIVO Y CORRECTIVO DE EQUIPOS DE BOLOS DE LA SEDE PRINCIPAL DEL CLUB MILITAR</t>
  </si>
  <si>
    <t>CRR SOLUCIONES INTEGRALES SAS</t>
  </si>
  <si>
    <t>CM-052-2022</t>
  </si>
  <si>
    <t>CONTRATAR EL USO DE UNA PLATAFORMA DE SERVICIO MASIVOS ILIMITADOS CON PROTOCOLOS ANTISPAM, QUE PERMITA ENVIAR ARCHIVOS ADJUNTOS, ASÍ COMO EL ENVÍO DE SMS ACUMULABLES PARA LOS SOCIOS DEL CLUB MILITAR</t>
  </si>
  <si>
    <t>CLOUDCITY COLOMBIA SAS</t>
  </si>
  <si>
    <t>BLANCA CRISTINA LOZADA NIÑO/PAOLA JASBLEYDI BERMUDEZ CANTILLO</t>
  </si>
  <si>
    <t>1030651084/52507622</t>
  </si>
  <si>
    <t>Catherine Johana Jaimes Silva/ESTEFANIA VALENCIA ECHEVERRI</t>
  </si>
  <si>
    <t>53116249/1032462371</t>
  </si>
  <si>
    <t>CM-053-2022</t>
  </si>
  <si>
    <t>SUMINISTRO DE HUEVOS PARA LAS TRES SEDES DEL CLUB MILITAR.</t>
  </si>
  <si>
    <t>CM-054-2022</t>
  </si>
  <si>
    <t>INTERVENTORIA MANTENIMIENTO RESTAURATIVO A TODO COSTO DE HABITACIONES EN LA SEDE PRINCIPAL DEL CLUB MILITAR</t>
  </si>
  <si>
    <t>pretacion de servicios</t>
  </si>
  <si>
    <t>CONSORCIO MANTENIMIENTOS 2022</t>
  </si>
  <si>
    <t>CM-055-2022</t>
  </si>
  <si>
    <t>INTERVENTORIA MANTENIMIENTO RESTAURATIVO A TODO COSTO DE CABAÑAS EN LA SEDE LAS MERCEDES DEL CLUB MILITAR</t>
  </si>
  <si>
    <t>CONSORCIO CABACONS 2022</t>
  </si>
  <si>
    <t>CM -056-2022</t>
  </si>
  <si>
    <t>SERVICIOS MUSICALES PARA LOS EVENTOS SOCIALES E INSTITUCIONALES DE LAS TRES SEDES DEL CLUB MILITAR(LOTE 3, SEDE PRINCIPAL BOGOTA)</t>
  </si>
  <si>
    <t>CM-057-2022</t>
  </si>
  <si>
    <t>ADQUISICIÓN E INSTALACIÓN DE EQUIPOS A TODO COSTO PARA LA OPERACIÓN DEL CLUB MILITAR.</t>
  </si>
  <si>
    <t>Hydrocare S.A.S</t>
  </si>
  <si>
    <t>CM-058-2022</t>
  </si>
  <si>
    <t>COMERCIALIZADORA SERLE.COM</t>
  </si>
  <si>
    <t>TRACTOPESADOS SAS</t>
  </si>
  <si>
    <t>CM-060-2022</t>
  </si>
  <si>
    <t>CM-061-2022</t>
  </si>
  <si>
    <t>MANTENIMIENTO RESTAURATIVO A TODO COSTO DE CABAÑAS EN LA SEDE LAS MERCEDES DEL CLUB MILITAR</t>
  </si>
  <si>
    <t>CONSORCIO COINSAF</t>
  </si>
  <si>
    <t>CM 062-2022</t>
  </si>
  <si>
    <t>HASCER CALIDAD</t>
  </si>
  <si>
    <t>CM-063-2022</t>
  </si>
  <si>
    <t>SUMINISTRO DE TAMALES, LECHONA Y ENVUELTOS PARA EL CLUB MILITAR</t>
  </si>
  <si>
    <t>CM-064-2022</t>
  </si>
  <si>
    <t>SUMINISTRO DE LEÑA Y CARBÓN DE LEÑA PARA LAS TRES SEDES DEL CLUB MILITAR</t>
  </si>
  <si>
    <t>MANTENIMIENTO RESTAURATIVO A TODO COSTO DE HABITACIONES EN LA SEDE PRINCIPAL DEL CLUB MILITAR</t>
  </si>
  <si>
    <t>CM-065-2022</t>
  </si>
  <si>
    <t>CONSORCIO ZONAL</t>
  </si>
  <si>
    <t>CM -066-2022</t>
  </si>
  <si>
    <t>SOPORTE Y MANTENIMIENTO DEL PROTOCOLO IPV6 A TODO COSTO INCLUYENDO MEMBRESÍA PARA EL CLUB MILITAR</t>
  </si>
  <si>
    <t>REDNEET SAS</t>
  </si>
  <si>
    <t>CM-067-2022</t>
  </si>
  <si>
    <t>MANTENIMIENTO EQUIPO DE LAVANDERIA DE LA SEDE DE LAS MERCEDES Y EQUIPO DE VAPOR DE LA SEDE PRINCIPAL</t>
  </si>
  <si>
    <t>CA-TEKOM SAS</t>
  </si>
  <si>
    <t>CM-068-2022</t>
  </si>
  <si>
    <t>ADQUISICIÓN DE ELEMENTOS DE PROTECCIÓN DEL PERSONAL TÉCNICO PERMANENTE (EPP) PARA LAS TRES SEDES DEL CLUB MILITAR</t>
  </si>
  <si>
    <t>Induhotel S.A.S.</t>
  </si>
  <si>
    <t>CM-069-2022</t>
  </si>
  <si>
    <t>SUMINISTRO DE HELADO DE SABOR, HELADO CREMA, HELADO POSTRE, SALSAS Y GALLETERÍA PARA HELADOS PARA EL CLUB MILITAR.</t>
  </si>
  <si>
    <t>88252-2022</t>
  </si>
  <si>
    <t>PRESTACIÓN DE SERVICIOS DE ASEO INCLUIDOS LOS INSUMOS Y ELEMENTOS DE LIMPIEZA PARA LAS TRES SEDES DEL CLUB MILITAR</t>
  </si>
  <si>
    <t>88043-2022</t>
  </si>
  <si>
    <t>ADQUISICIÓN DE VESTUARIO DE LABOR Y CALZADO PARA EL PERSONAL ADMINISTRATIVO CORRESPONDIENTE A LA DOTACIÓN DEL AÑO 2022, PARA LAS TRES SEDES DEL CLUB MILITAR.</t>
  </si>
  <si>
    <t>SPARTA SHOES SAS</t>
  </si>
  <si>
    <t>88044-2022</t>
  </si>
  <si>
    <t>DOTACION INTEGRAL SAS</t>
  </si>
  <si>
    <t>88045-2022</t>
  </si>
  <si>
    <t>CELMY LTDA</t>
  </si>
  <si>
    <t>88046-2022</t>
  </si>
  <si>
    <t>YUBARTA SAS</t>
  </si>
  <si>
    <t>ROBERTO CARLOS RUIZ GOMEZ/maria paula berardinelli roldan/JOSE SANTIAGO CERON LUNA</t>
  </si>
  <si>
    <t>79719972/1136884597/1061779770</t>
  </si>
  <si>
    <t>CARLOS ANDRES RODRIGUEZ PALOMARES/JONH HARRISON LABRADOR CONTRERAS</t>
  </si>
  <si>
    <t>1012332893/1070617427</t>
  </si>
  <si>
    <t>NANCY YORLADI HUERTAS BOLIVAR/OCHOA DIAZ SANDRA LILIANA/YEHIMI CAROLINA PAIPILLA COMBARIZA</t>
  </si>
  <si>
    <t>1053614149/1052386865/46455698</t>
  </si>
  <si>
    <t>ANGIE CAROLINA NIETO DOMINGUEZ/CAREN YINETH RIVAS RICO</t>
  </si>
  <si>
    <t>1010104255/1000339216</t>
  </si>
  <si>
    <t>90094-2022</t>
  </si>
  <si>
    <t>90093-2022</t>
  </si>
  <si>
    <t>UT SOFT IG 3</t>
  </si>
  <si>
    <t>ADQUISICION DE VARILLAS ROTOSONDAS PARA LA SEDE LAS MERCEDES DEL CLUB MILITAR</t>
  </si>
  <si>
    <t>CENCOSUD COLOMBIA SAS</t>
  </si>
  <si>
    <t>CM-070-2022</t>
  </si>
  <si>
    <t>CM-071-2022</t>
  </si>
  <si>
    <t>41222/44722</t>
  </si>
  <si>
    <t>CM 072 -2022</t>
  </si>
  <si>
    <t>AMBICOL SERVICES SAS</t>
  </si>
  <si>
    <t>CM-073-2022</t>
  </si>
  <si>
    <t>SERVICIO DE DECORACIÓN A TODO COSTO, INCLUIDO INSUMOS PARA LOS EVENTOS DE LAS TRES SEDES DEL CLUB MILITAR.</t>
  </si>
  <si>
    <t>YAIR ALEXANDER MENESES DELGADO</t>
  </si>
  <si>
    <t>CM-074-2022</t>
  </si>
  <si>
    <t>CM 076-2022</t>
  </si>
  <si>
    <t>ADQUISICIÓN DE EQUIPOS TOUCH CLIENTE E IMPRESORAS POS PARA LOS PUNTOS DE VENTA DEL CLUB MILITAR</t>
  </si>
  <si>
    <t>TECNOPHONE COLOMBIA SAS</t>
  </si>
  <si>
    <t>CM-077-2022</t>
  </si>
  <si>
    <t>SUMINISTRO DE CARNES DE RES, CERDO, CORDERO Y TERNERA PARA EL CLUB MILITAR</t>
  </si>
  <si>
    <t>SOLUCIONES LOGISTICAS LA FE SAS</t>
  </si>
  <si>
    <t>CM-078-2022</t>
  </si>
  <si>
    <t>SUMINISTRO DE VINOS Y LICORES NACIONALES E IMPORTADOS PARA EL CLUB MILITAR</t>
  </si>
  <si>
    <t>TOGUEL SAS</t>
  </si>
  <si>
    <t>CM 079-2022</t>
  </si>
  <si>
    <t>ADQUISICIÓN DE SISTEMAS DE SEGURIDAD PERIMETRAL (FIREWALL) Y RENOVACIÓN DE LICENCIAS DE ANTIVIRUS PARA EL CLUB MILITAR</t>
  </si>
  <si>
    <t>CM-080-2022</t>
  </si>
  <si>
    <t>PRESTAR LOS SERVICIOS DE CORRETAJE DE SEGUROS PARA LA ESTRUCTURACIÓN, EVALUACIÓN Y ASESORÍA DEL PROGRAMA DE SEGUROS, EL CUAL DEBERÁ AMPARAR LOS BIENES E INTERESES PATRIMONIALES Y AQUELLOS POR LOS QUE SEA LEGALMENTE RESPONSABLE EL CLUB MILITAR.</t>
  </si>
  <si>
    <t>JARGU S.A. CORREDORES DE SEGUROS</t>
  </si>
  <si>
    <t>CM-081-2022</t>
  </si>
  <si>
    <t>subasta inversa</t>
  </si>
  <si>
    <t>SUMINISTRO DE BOLSAS PLÁSTICAS, ELEMENTOS DESECHABLES, ARTÍCULOS DE ASEO (PAPEL HIGIÉNICO, TOALLAS DE MANO Y SERVILLETAS), PARA LAS TRES SEDES DEL CLUB MILITAR.</t>
  </si>
  <si>
    <t>UNION TEMPORAL ASEO &amp; DESECHABLES</t>
  </si>
  <si>
    <t>CM-083-2022</t>
  </si>
  <si>
    <t>SUMINISTRO DE POLLO Y GALLINA CRIOLLA PARA LAS TRES SEDES DEL CLUB MILITAR</t>
  </si>
  <si>
    <t>90294-2022</t>
  </si>
  <si>
    <t>servicio de centro de impresión incluido los consumibles y sofware de la administracion para el Club Militar</t>
  </si>
  <si>
    <t>90427-2022</t>
  </si>
  <si>
    <t>ADQUISICIÓN DE EQUIPOS DE CÓMPUTO (ESCRITORIO, PORTÁTILES, ESCANNER), Y PERIFÉRICOS PARA EL CLUB MILITAR.</t>
  </si>
  <si>
    <t>PROVVEDORES PARA SISTEMAS Y CIA SAS</t>
  </si>
  <si>
    <t>45922/46022</t>
  </si>
  <si>
    <t>CM-075-2022</t>
  </si>
  <si>
    <t>Mercado y Bolsa S.A.</t>
  </si>
  <si>
    <t>CM-084-2022</t>
  </si>
  <si>
    <t>SUMINISTRO DE PRECOCIDOS Y CONGELADOS PARA LAS TRES SEDES DEL CLUB MILITAR</t>
  </si>
  <si>
    <t>CM-MC-085-2022</t>
  </si>
  <si>
    <t>CM-086-2022</t>
  </si>
  <si>
    <t>CONTRATAR EL SERVICIO DE ANÁLISIS MICROBIOLÓGICO DE PRODUCTOS TERMINADOS (PRODUCTOS DE CONSUMO DIRECTO), PARA LAS TRES SEDES DEL CLUB MILITAR.</t>
  </si>
  <si>
    <t>CONTROL Y GESTION AMBIENTAL SAS</t>
  </si>
  <si>
    <t>61722/61922/62022/61822/62122/62222</t>
  </si>
  <si>
    <t>DANIEL MAURICIO PERDOMO RICO/EDWARD VARGAS PEÑA</t>
  </si>
  <si>
    <t>11206455/11320285</t>
  </si>
  <si>
    <t>91132-2022</t>
  </si>
  <si>
    <t>91134-2022</t>
  </si>
  <si>
    <t>91597-2022</t>
  </si>
  <si>
    <t>91835-2022</t>
  </si>
  <si>
    <t>91838-2022</t>
  </si>
  <si>
    <t>SUMINISTRO ELEMENTOS ELECTRICOS, PLOMERIA, CARPINTERIA, CONSTRUCCION Y PINTURA PARA EL CLUB MILITAR</t>
  </si>
  <si>
    <t>UT ESTUDIOS 049</t>
  </si>
  <si>
    <t>ADQUISICIÓN DE SEGUROS TODO RIESGO PARA EL PARQUE AUTOMOTOR DEL CLUB MILITAR</t>
  </si>
  <si>
    <t>ASEGURADORA SOLIDARIA DE COLOMBIA LTDA</t>
  </si>
  <si>
    <t>ADQUISICIÓN DE EQUIPOS AUDIOVISUALES PARA EL CLUB MILITAR</t>
  </si>
  <si>
    <t>PANAMERICANA LIBRERÍA Y PAPELERIA SA</t>
  </si>
  <si>
    <t>CM-082-2022</t>
  </si>
  <si>
    <t>CM-087-2022</t>
  </si>
  <si>
    <t>ADQUISICIÓN DE TIQUETES AÉREOS A NIVEL NACIONAL PARA EL CLUB MILITAR</t>
  </si>
  <si>
    <t>SUBATOURS SAS</t>
  </si>
  <si>
    <t>CM-088-2022</t>
  </si>
  <si>
    <t>PRESTACIÓN DE SERVICIOS PARA LA ORGANIZACIÓN DE EVENTOS Y DEMÁS ACTIVIDADES QUE PROGRAME EL CLUB MILITAR EN CIUDADES DISTINTAS A LAS SEDES DEL MISMO.</t>
  </si>
  <si>
    <t>PROSERVARIOS SAS</t>
  </si>
  <si>
    <t>Guillermo Armando Romero Aguilar / Miguel Martinez</t>
  </si>
  <si>
    <t>1031126722 / 1058460979</t>
  </si>
  <si>
    <t>CLEIVER GIOVANNI CARAJAL MORENO / FREDY ALBERTO SOTOMAYOR MIRANDA</t>
  </si>
  <si>
    <t>80112326 / 2759389</t>
  </si>
  <si>
    <t>Ginna Paola Barreto Manjarres / Omar Alejandro Chavez Arango</t>
  </si>
  <si>
    <t>1016076362 / 1000776765</t>
  </si>
  <si>
    <t>ELIANA CORREA PRADA / NELCY OMAIRA MORENO YATE</t>
  </si>
  <si>
    <t>39575326 / 1106364485</t>
  </si>
  <si>
    <t>JEFFERSON GABRIEL ORTEGON RUIZ/CESAR AUGUSTO RODRIGUEZ</t>
  </si>
  <si>
    <t>1070597247/1070604048</t>
  </si>
  <si>
    <t>NELCY HERRERA JARAMILLO/PONTON DAZA CARMEN STELLA/maria paula berardinelli roldan</t>
  </si>
  <si>
    <t>20876009/1122401393/1136884597</t>
  </si>
  <si>
    <t>ALEXANDRA GONZALEZ URIBE/SANDRA COBALEDA AGUIRRE</t>
  </si>
  <si>
    <t>1033711197/39573315</t>
  </si>
  <si>
    <t>LADY GABRIELLA MARTIN BUSTAMANTE/LYDA XIMENA HURTADO ESCANDON</t>
  </si>
  <si>
    <t>93608-2022</t>
  </si>
  <si>
    <t>ADQUISICION DE EQUIPOS DE VIDEOCONFERENCIA Y VIDEOPROYECTORES PARA EL CLUB MILITAR</t>
  </si>
  <si>
    <t>CM-089-2022</t>
  </si>
  <si>
    <t>ADQUISICIÓN DE IMPLEMENTOS DEPORTIVOS Y RECREATIVOS PARA LAS TRES SEDES DEL CLUB MILITAR</t>
  </si>
  <si>
    <t>selecion abrevidad</t>
  </si>
  <si>
    <t>UNION TEMPORAL AG</t>
  </si>
  <si>
    <t>CM-090-2022</t>
  </si>
  <si>
    <t>SUMINISTRO DE PRODUCTOS QUÍMICOS PARA TRATAMIENTO DE AGUA POTABLE, CALDERAS, LAVANDERÍA, ASEO DE COCINAS Y DESINFECCIÓN DE ALIMENTOS PARA LAS TRES SEDES DEL CLUB MILITAR</t>
  </si>
  <si>
    <t>CM-092-2022</t>
  </si>
  <si>
    <t>MANTENIMIENTO RESTAURATIVO A TODO COSTO DE CANCHAS DE TENIS DE LA SEDE PRINCIPAL DEL CLUB MILITAR</t>
  </si>
  <si>
    <t>Trigar de la Construccion S.A.S</t>
  </si>
  <si>
    <t>EMERMEDICA SA SERVICIOS DE AMBULANCIA PREPAGADOS</t>
  </si>
  <si>
    <t>O´NEIL VLADIMIR ACERO PEÑA</t>
  </si>
  <si>
    <t>CONTRATAR LAS PÓLIZAS QUE CONFORMAN EL PROGRAMA DE SEGUROS DEL CLUB MILITAR, QUE BUSCA AMPARAR LOS BIENES E INTERESES PATRIMONIALES DE LA ENTIDAD Y AQUELLOS DE LOS QUE SEA O LLEGARE A SER LEGALMENTE RESPONSABLE PARA DESARROLLAR LAS FUNCIONES INHERENTES A SU ACTIVIDAD Y CUALQUIER OTRA PÓLIZA DE SEGUROS QUE REQUIERA LA ENTIDAD EN VIRTUD DE DISPOSICIÓN LEGAL O CONTRACTUAL</t>
  </si>
  <si>
    <t>CM-093-2022</t>
  </si>
  <si>
    <t>CM-094-2022</t>
  </si>
  <si>
    <t>SEGUROS MUNDIAL S.A.</t>
  </si>
  <si>
    <t>CM-095-2022</t>
  </si>
  <si>
    <t>CM-099-2022</t>
  </si>
  <si>
    <t>CM-100-2022</t>
  </si>
  <si>
    <t>CM-101-2022</t>
  </si>
  <si>
    <t>Apoyar la gestión para realizar actividades de presupuesto, contabilidad y tesorería, en las plataformas SIIF Nación, SEVEN y trámites documentales en el Grupo de Gestión Financiera del Club Militar</t>
  </si>
  <si>
    <t>YOJAN ESTIVEN SALCEDO BUSTOS</t>
  </si>
  <si>
    <t>CM-102-2022</t>
  </si>
  <si>
    <t>MANTENIMIENTO CORRECTIVO A TODO COSTO PARA EL MEJORAMIENTO DEL CIRCUITO CERRADO DE TELEVISIÓN CCTV DEL CLUB MILITAR</t>
  </si>
  <si>
    <t>DARZA TECH S.A.S.</t>
  </si>
  <si>
    <t>CM-103-2022</t>
  </si>
  <si>
    <t>CERRAMIENTO A TODO COSTO DE CANCHAS DE TENIS DE LA SEDE PRINCIPAL DEL CLUB MILITAR</t>
  </si>
  <si>
    <t>Verde Ecológico SAS</t>
  </si>
  <si>
    <t>CM-104-2022</t>
  </si>
  <si>
    <t>CM-105-2022</t>
  </si>
  <si>
    <t>CM-106-2022</t>
  </si>
  <si>
    <t>BRINDAR APOYO A LA GESTIÓN DE REGISTRO, SEGUIMIENTO Y TRÁMITE DE LOS REQUERIMIENTOS QUE SE PRESENTEN EN EL ALMACÉN DE ALIMENTOS Y BEBIDAS DE LA SEDE PRINCIPAL DEL CLUB MILITAR.</t>
  </si>
  <si>
    <t>PROYECTO DE INVERSION</t>
  </si>
  <si>
    <t>CODIGO PIN</t>
  </si>
  <si>
    <t>ADQUISICIÓN DE BIENES Y SERVICIOS - INFRAESTRUCTURA HOTELERA ADECUADA - RECUPERACION Y MEJORAMIENTO DE LA INFRAESTRUCTURA FISICA ESTRATEGICA DEL CLUB MILITAR EN BOGOTA, PAIPA, NILO</t>
  </si>
  <si>
    <t>NINGUNA</t>
  </si>
  <si>
    <t>O¨NEIL VLADIMIR ACERO</t>
  </si>
  <si>
    <t>28122/28222/28422/28522/28622</t>
  </si>
  <si>
    <t>andres felipe ruiz acosta/JOHN FREDDY MONTOYA BERRIO</t>
  </si>
  <si>
    <t>1106900084/11316618</t>
  </si>
  <si>
    <t>23922/80122</t>
  </si>
  <si>
    <t>24422/46322</t>
  </si>
  <si>
    <t>23722/61422</t>
  </si>
  <si>
    <t>55822/55922/58222/58422/58622/60222</t>
  </si>
  <si>
    <t>64122/61622</t>
  </si>
  <si>
    <t>Por medio del presente Contrato de Comisión las Partes fundaron las condiciones generales que regirán las relaciones que entre ellas surgieron en virtud de los encargos que EL CLUB MILITAR confiera a la SCB y encontraron términos generales se describieron en la siguiente cláusula, para que la SCB, actuará en nombre propio pero por cuenta de EL CLUB MILITAR, adquirirá operaciones a través de los sistemas de negociación administrados por la Bolsa Mercantil, según lo permita su Reglamento de Funcionamiento y Funcionamiento</t>
  </si>
  <si>
    <t>COMISIONISTAS AGROPECUARIOS SA</t>
  </si>
  <si>
    <t>CM-091-2022</t>
  </si>
  <si>
    <t>SUMINISTRO DE PRODUCTOS FARMACÉUTICOS E INSUMOS Y ADQUISICIÓN DE EQUIPOS PARA PRIMEROS AUXILIOS DE LAS TRES SEDES DEL CLUB MILITAR</t>
  </si>
  <si>
    <t>S&amp;S SUMINISTROS EMPRESARIALES SAS</t>
  </si>
  <si>
    <t>CM-107-2022</t>
  </si>
  <si>
    <t>PRESTACIÓN DE SERVICIOS MUSICALES PARA LOS EVENTOS SOCIALES E INSTITUCIONALES DE LA SEDE SOCHAGOTA DEL CLUB MILITAR</t>
  </si>
  <si>
    <t>RAMIRO CIVEL MORENO TORRES</t>
  </si>
  <si>
    <t>CM-108-2022</t>
  </si>
  <si>
    <t>Brindar apoyo profesional en análisis de procesos, procedimientos del sistema SEVEN/ERP en el Grupo Gestión TIC</t>
  </si>
  <si>
    <t>OMAIRA YADIRA REYES RODRIGUEZ</t>
  </si>
  <si>
    <t>CM-109-2022</t>
  </si>
  <si>
    <t>PRESTACIÓN DE SERVICIOS MUSICALES PARA LOS EVENTOS SOCIALES E INSTITUCIONALES DE LA SEDE LAS MERCEDES DEL CLUB MILITAR</t>
  </si>
  <si>
    <t>94311-2022</t>
  </si>
  <si>
    <t>CM-111-2022</t>
  </si>
  <si>
    <t>MARIA CAMILA HERNANDEZ RODRIGUEZ</t>
  </si>
  <si>
    <t>CM-112-2022</t>
  </si>
  <si>
    <t>ADQUISICIÓN DE APEROS, CASCOS DE EQUITACIÓN, ALIMENTO, PRODUCTOS Y SERVICIOS VETERINARIOS PARA EQUINOS DE LA SEDE SOCHAGOTA DEL CLUB MILITAR</t>
  </si>
  <si>
    <t>EL CORCEL S EN C</t>
  </si>
  <si>
    <t>CM-113-2022</t>
  </si>
  <si>
    <t>El club militar concede a titulo de arrendamiento dos espacios físicos a el arrendatario</t>
  </si>
  <si>
    <t>CM-114-2022</t>
  </si>
  <si>
    <t>BRINDAR APOYO EN LAS DIFERENTES ACTIVIDADES ADMINISTRATIVAS RELACIONADAS CON LOS EVENTOS DE LA SEDE PRINCIPAL DEL CLUB MILITAR.</t>
  </si>
  <si>
    <t>CM-115-2022</t>
  </si>
  <si>
    <t>PRESTAR SERVICIOS DE APOYO A LA GESTIÓN EN LAS ETAPAS DEL PROCESO DE CONTRATACIÓN DEL CLUB MILITAR.</t>
  </si>
  <si>
    <t>CM-116-2022</t>
  </si>
  <si>
    <t>MONICA CECILIA ROJA D LOS RIOS</t>
  </si>
  <si>
    <t>CM-117-2022</t>
  </si>
  <si>
    <t>PRESTAR SERVICIOS DE APOYO A LA GESTIÓN PARA LA ESTRUCTURACIÓN DE PROYECTOS, EN LA ETAPA PRECONTRACTUAL DEL PROCESO DE CONTRATACIÓN DEL CLUB MILITAR</t>
  </si>
  <si>
    <t>CM-118-2022</t>
  </si>
  <si>
    <t>CM-119-2022</t>
  </si>
  <si>
    <t>CM-120-2022</t>
  </si>
  <si>
    <t>CM-121-2022</t>
  </si>
  <si>
    <t>CM-122-2022</t>
  </si>
  <si>
    <t>CM-123-2022</t>
  </si>
  <si>
    <t>CM-124-2022</t>
  </si>
  <si>
    <t>CM-125-2022</t>
  </si>
  <si>
    <t>CM-126-2022</t>
  </si>
  <si>
    <t>CM-127-2022</t>
  </si>
  <si>
    <t>CM-128-2022</t>
  </si>
  <si>
    <t>CM-129-2022</t>
  </si>
  <si>
    <t>CM-131-2022</t>
  </si>
  <si>
    <t>CM-132-2022</t>
  </si>
  <si>
    <t>CM-133-2022</t>
  </si>
  <si>
    <t>CM-134-2022</t>
  </si>
  <si>
    <t>CM-135-2022</t>
  </si>
  <si>
    <t>CM-136-2022</t>
  </si>
  <si>
    <t>CM-137-2022</t>
  </si>
  <si>
    <t>CM-138-2022</t>
  </si>
  <si>
    <t>CM-139-2022</t>
  </si>
  <si>
    <t>CM-140-2022</t>
  </si>
  <si>
    <t>CM-141-2022</t>
  </si>
  <si>
    <t>CM-143-2022</t>
  </si>
  <si>
    <t>CM-145 -2022</t>
  </si>
  <si>
    <t>PRESTAR SERVICIOS PROFESIONALES EN LO INHERENTE A LA CONTRATACIÓN DEL CLUB MILITAR</t>
  </si>
  <si>
    <t>PRESTAR SERVICIOS PROFESIONALES PARA APOYAR LOS PROYECTOS RELACIONADOS CON LAS INFRAESTRUCTURAS CIVILES DEL CENTRO VACACIONAL SEDE LAS MERCEDES DEL CLUB MILITAR.</t>
  </si>
  <si>
    <t>BRINDAR APOYO EN EL DESARROLLO DEPORTIVO Y MANTENCIÓN DE LAS CAPACIDADES FÍSICAS A LOS USUARIOS DE GIMNASIO Y FUTBOL DE LA SEDE PRINCIPAL CLUB MILITAR</t>
  </si>
  <si>
    <t>BRINDAR APOYO EN EL DESARROLLO DEPORTIVO Y MANTENCIÓN DE LAS CAPACIDADES FÍSICAS A LOS USUARIOS DE NATACION DE LA SEDE PRINCIPAL CLUB MILITAR</t>
  </si>
  <si>
    <t>BRINDAR APOYO AL GRUPO GESTIÓN TIC COMO DESARROLLADOR Y PROGRAMADOR DE MEJORAS DE LA APLICACIÓN MÓVIL APP DEL CLUB MILITAR.</t>
  </si>
  <si>
    <t>PRESTAR SERVICIOS PROFESIONALES EN LOS TEMAS RELACIONADOS CON EL SISTEMA DE GESTIÓN DE SEGURIDAD Y SALUD EN EL TRABAJO (SG-SST) DESDE EL GRUPO DE GESTIÓN TALENTO HUMANO DEL CLUB MILITAR.</t>
  </si>
  <si>
    <t>BRINDAR APOYO EN LA GESTIÓN DE LAS ACTIVIDADES ADMINISTRATIVAS REQUERIDAS POR EL ÁREA DE CONTRATACIÓN DEL GRUPO GESTIÓN ADMINISTRATIVA DEL CLUB MILITAR.</t>
  </si>
  <si>
    <t>ADQUISICIÓN DE BANDERAS PARA EL CLUB MILITAR</t>
  </si>
  <si>
    <t xml:space="preserve"> PRESTAR SERVICIOS EN EL AERA DE TALENTO HUMANO PARA PROMOVER LAS COMPETENCIAS, HABILIDADES Y DESARROLLO INTEGRAL DEL PERSONAL DEL CENTRO VACACIONAL LAS MERCEDES DEL CLUB MILITAR.</t>
  </si>
  <si>
    <t>ADQUISICION SISTEMA DE BACKUP PARA EL CLUB MILITAR</t>
  </si>
  <si>
    <t>ADQUISICIÓN DE UPS PARA EL CLUB MILITAR.</t>
  </si>
  <si>
    <t>ADQUISICIÓN DE LENCERÍA, COLCHONES Y BASE DE CAMA PARA LAS TRES SEDES DEL CLUB MILITAR - LOTE 2 COLCHONES Y BASE DE CAMA</t>
  </si>
  <si>
    <t>Adquisición de lencería, colchones y base de cama para las tres sedes del Club Militar. Lote 3: Lencería Restaurante</t>
  </si>
  <si>
    <t>BRINDAR APOYO EN LAS ACTIVIDADES RELACIONADAS CON LA RECEPCIÓN, CONTROL Y ALMACENAMIENTO DE INSUMOS ALIMENTICIOS EN LA SEDE PRINCIPAL DEL CLUB MILITAR</t>
  </si>
  <si>
    <t>BRINDAR APOYO A LA GESTIÓN COMO SALVAVIDAS DEL CENTRO VACACIONAL SEDE LAS MERCEDES DEL CLUB MILITAR.</t>
  </si>
  <si>
    <t>BRINDAR APOYO EN LAS ACTIVIDADES, RELACIONADAS CON EL MANTENIMIENTO Y REPARACIONES DE EBANISTERÍA EN EL CENTRO VACACIONAL SEDE LAS MERCEDES DEL CLUB MILITAR</t>
  </si>
  <si>
    <t>ARRENDAMIENTO DE DOS ESPACIOS PARA EL FUNCIONAMIENTO DE UN SPA EN LA SEDE LAS MERCEDES Y SOCHAGOTA DEL CLUB MILITAR.</t>
  </si>
  <si>
    <t>BRINDAR APOYO EN LA PREPARACIÓN, HORNEO Y ELABORACIÓN EN LOS ACABADOS DEL PAN, LOS PASTELES, LAS TORTAS Y DISTINTOS APERITIVOS EN LA SEDE LAS MERCEDES DE CLUB MILITAR.</t>
  </si>
  <si>
    <t>ACTUALIZACIÓN Y FORTALECIMIENTO DE LA PLATAFORMA TECNOLÓGICA DE SERVIDORES Y REDES DE COMUNICACIÓN PARA LOS CENTROS VACACIONALES DEL CLUB MILITAR</t>
  </si>
  <si>
    <t>SERVICIO DE AVALÚOS COMERCIALES DE BIENES MUEBLES PROPIEDAD PLANTA Y EQUIPO DE LAS TRES SEDES DEL CLUB MILITAR</t>
  </si>
  <si>
    <t>MANTENIMIENTO PREVENTIVO Y CORRECTIVO CON CERTIFICACIÓN, DE ASCENSORES Y MONTACARGA DEL CLUB MILITAR</t>
  </si>
  <si>
    <t>PRESTAR SERVICIOS PROFESIONALES EN LO INHERENTE A LA CONTRATACIÓN DEL CLUB MILITAR.</t>
  </si>
  <si>
    <t>SERVICIOS DE PRUEBA ETHICAL HACKING PARA LOS SERVIDORES DEL CLUB MILITAR</t>
  </si>
  <si>
    <t>MARIA CAMILA VERGARA</t>
  </si>
  <si>
    <t>maria paula berardinelli roldan</t>
  </si>
  <si>
    <t>JAVIER MAURICIO ROBLEDO VELASCO</t>
  </si>
  <si>
    <t>CARLOS JAVIER MARQUEZ BUITRAGO</t>
  </si>
  <si>
    <t>JOSE EDWIN RUIZ BELTRAN</t>
  </si>
  <si>
    <t>german humberto sanchez zamora</t>
  </si>
  <si>
    <t>NICOLAS BRACK CASTAÑEDA</t>
  </si>
  <si>
    <t>SUMINISTROS OBRAS Y SISTEMAS</t>
  </si>
  <si>
    <t>POWERSUN S.A.S.</t>
  </si>
  <si>
    <t>BETAYLOR</t>
  </si>
  <si>
    <t>Marketgroup S.A.S</t>
  </si>
  <si>
    <t>MAURA ALEJANDRA DIAZ PARAMO</t>
  </si>
  <si>
    <t>JHON JAIRO ESQUIVEL CARDONA</t>
  </si>
  <si>
    <t>SANDRA LUCIA SAMACA DUARTE</t>
  </si>
  <si>
    <t>Joseph Marlon Gomez Triana</t>
  </si>
  <si>
    <t>ECNA ZULY FONSECA AYALA</t>
  </si>
  <si>
    <t>JUAN CARLOS SERENO TIQUE</t>
  </si>
  <si>
    <t>GEOVALORES</t>
  </si>
  <si>
    <t>ROBINSON LEONARDO FONSECA RUBIO</t>
  </si>
  <si>
    <t>JEANETTE MORENO BARBOSA</t>
  </si>
  <si>
    <t>Five Strategy Consulting Group SAS</t>
  </si>
  <si>
    <t>ADQUISICIÓN SONIDO PRO-PORTATIL PARA EL CLUB MILITAR</t>
  </si>
  <si>
    <t>MAURICIO REYES MORENO/NAVARRETE MARTINEZ MIGUEL ANTONIO</t>
  </si>
  <si>
    <t>79756358/3165609</t>
  </si>
  <si>
    <t>william henao saldaña/ROBLEDO VELASCO JAVIER MAURICIO</t>
  </si>
  <si>
    <t>1070595795/1106894330</t>
  </si>
  <si>
    <t>95758-2022</t>
  </si>
  <si>
    <t>ADQUISICIÓN DE MAQUINA FABRICADORA DE HIELO PARA LA SEDE LAS MERCEDES DEL CLUB MILITAR</t>
  </si>
  <si>
    <t xml:space="preserve">ejecutado </t>
  </si>
  <si>
    <t>debido proceso</t>
  </si>
  <si>
    <t>CM-059-2022</t>
  </si>
  <si>
    <t>95941-2022</t>
  </si>
  <si>
    <t>ADQUISICION DE RADIOS PORTATILES DE COMUNICACIÓN PARA EL CLUB MILITAR</t>
  </si>
  <si>
    <t>CM-144-2022</t>
  </si>
  <si>
    <t xml:space="preserve"> ADQUISICIÓN DE VESTUARIO DE LABOR Y CALZADO PARA EL PERSONAL OPERATIVO CORRESPONDIENTE A LA DOTACIÓN DEL AÑO 2022, PARA LAS TRES SEDES DEL CLUB MILITAR</t>
  </si>
  <si>
    <t>DGERARD MG SAS</t>
  </si>
  <si>
    <t>CM-146-2022</t>
  </si>
  <si>
    <t>BRINDAR APOYO A LA GESTIÓN COMO SALVAVIDAS DEL CENTRO VACACIONAL SEDE SOCHAGOTA DEL CLUB MILITAR.</t>
  </si>
  <si>
    <t>HELMUTH DAVID ALVARADO MAYORGA</t>
  </si>
  <si>
    <t>CM-147-2022</t>
  </si>
  <si>
    <t>CONTRATAR EL SERVICIO DE SEPARACIÓN, CLASIFICACIÓN, RECOLECCIÓN, TRANSPORTE Y DISPOSICIÓN FINAL DE RESIDUOS QUE SE GENERE EN EL CLUB MILITAR PARA SU APROVECHAMIENTO</t>
  </si>
  <si>
    <t>QG ECOLOGY SAS</t>
  </si>
  <si>
    <t>CM-148-2022</t>
  </si>
  <si>
    <t>CONTRATAR LA PRESTACION DEL SERVICIO PARA LA PODA Y TALAS DE ARBOLES EN LA SEDE LAS MERCEDES DEL CLUB MILITAR</t>
  </si>
  <si>
    <t>EMPUMELGAR ESP</t>
  </si>
  <si>
    <t>CM-149-2022</t>
  </si>
  <si>
    <t>ADQUISICIÓN, INSTALACIÓN Y PUESTA EN FUNCIONAMIENTO DE ELEMENTOS PARA LA OPERACIÓN DEL CENTRO DE DATOS EN LA SEDE PRINCIPAL DEL CLUB MILITAR</t>
  </si>
  <si>
    <t>Gold Ingeniería SAS</t>
  </si>
  <si>
    <t>CM-150-2022</t>
  </si>
  <si>
    <t>PRESTACIÓN DE SERVICIOS SHOW ARTÍSTICO PIROTÉCNICOS PARA LOS EVENTOS INSTITUCIONALES DE 7-24-31 DE DICIEMBRE EN EL CLUB MILITAR</t>
  </si>
  <si>
    <t>industrias martinicas el vaquero sas</t>
  </si>
  <si>
    <t>CM-151-2022</t>
  </si>
  <si>
    <t>BRINDAR APOYO EN LA VERIFICACIÓN Y CONTROL EN EL PROCESO DE CUENTAS DE COBRO DEL CLUB MILITAR.</t>
  </si>
  <si>
    <t>CM-152-2022</t>
  </si>
  <si>
    <t>ADQUISICIÓN DE ROLLOS DE PAPEL TÉRMICO PARA LAS IMPRESORA DE LOS PUNTOS DE VENTA (FACTURACIÓN POS) DE LAS TRES SEDES DEL CLUB MILITAR</t>
  </si>
  <si>
    <t>DISPAPELES S.A.S</t>
  </si>
  <si>
    <t>CM-153-2022</t>
  </si>
  <si>
    <t>Prestar los servicios en el análisis, control, registro y seguimiento a la ejecución presupuestal en el Grupo de Gestión Financiera del Club Militar</t>
  </si>
  <si>
    <t>CM-154-2022</t>
  </si>
  <si>
    <t>ADECUACIÓN Y MANTENIMIENTO RESTAURATIVO A TODO COSTO DE PISCINAS, ÁREAS CONEXAS, EQUIPOS DE TRATAMIENTO Y BAÑOS DEL CLUB MILITAR</t>
  </si>
  <si>
    <t>CM-155-2022</t>
  </si>
  <si>
    <t>PRESTAR SERVICIOS PROFESIONALES EN LAS ÁREAS DE DERECHO ADMINISTRATIVO Y DISCIPLINARIO EN SEGUNDA INSTANCIA DEL CLUB MILITAR</t>
  </si>
  <si>
    <t>Nancy Cepeda</t>
  </si>
  <si>
    <t>CM-156-2022</t>
  </si>
  <si>
    <t>CERTIFICACIÓN EN TEMAS RELACIONADOS CON TECNOLOGÍAS DE LA INFORMACIÓN DEL GRUPO GESTIÓN TIC DEL CLUB MILITAR</t>
  </si>
  <si>
    <t>GLOBAL COLOMBIA CERTIFICACIÓN S.A.S.</t>
  </si>
  <si>
    <t>CM-157-2022</t>
  </si>
  <si>
    <t>NIDIA BEATRIZ SANCHEZ - BETAYLOR</t>
  </si>
  <si>
    <t>ADQUISICIÓN DE SILLAS, MESAS, TARIMAS Y CARPAS PARA EVENTOS DEL CLUB MILITAR</t>
  </si>
  <si>
    <t>CM-158-2022</t>
  </si>
  <si>
    <t>SUMINISTRO DE PULPA DE FRUTA CONGELADA Y PASTEURIZADA PARA LAS TRES SEDES DEL CLUB MILITAR</t>
  </si>
  <si>
    <t>CM-159-2022</t>
  </si>
  <si>
    <t>INTERVENTORIA ADECUACIÓN Y MANTENIMIENTO RESTAURATIVO A TODO COSTO DE PISCINAS, ÁREAS CONEXAS, EQUIPOS DE TRATAMIENTO Y BAÑOS DEL CLUB MILITAR</t>
  </si>
  <si>
    <t>CONSORCIO PROYTEK</t>
  </si>
  <si>
    <t>CM-161-2022</t>
  </si>
  <si>
    <t>MANTENIMIENTO PREVENTIVO Y CORRECTIVO A TODO COSTO DE LAS PLANTAS DE TRATAMIENTO DE AGUAS RESIDUALES DE LA SEDE LAS MERCEDES DEL CLUB MILTAR</t>
  </si>
  <si>
    <t>M&amp;P INGENIERIA Y CONSULTORIA S.A.S.</t>
  </si>
  <si>
    <t>CM-162-2022</t>
  </si>
  <si>
    <t>OBJETO ADQUISICIÓN DE SEÑALES DE SEGURIDAD (SEÑALIZACIÓN, DEMARCACIÓN E IDENTIFICACIÓN DE ÁREAS COMUNES, PLANOS DE EVACUACIÓN Y RUTAS DE EVACUACIÓN) PARA LAS TRES SEDES DEL CLUB MILITAR</t>
  </si>
  <si>
    <t>PROINCOL JK SAS</t>
  </si>
  <si>
    <t>CM-163-2022</t>
  </si>
  <si>
    <t>BRINDAR APOYO PROFESIONAL EN ACTUALIZACIÓN DE LA PLATAFORMA BASE DE LOS SISTEMAS OPERATIVOS DEL ERP DEL CLUB MILITAR.</t>
  </si>
  <si>
    <t>ALEXANDERGONZALEZ FOLLECO</t>
  </si>
  <si>
    <t>CM-164-2022</t>
  </si>
  <si>
    <t>BRINDAR APOYO EN LOS DIFERENTES REQUERIMIENTOS ADMINISTRATIVOS PRESENTADOS DESDE EL ÁREA DE ALIMENTOS Y BEBIDAS EN EL CENTRO VACACIONAL SEDE SOCHAGOTA DEL CLUB MILITAR.</t>
  </si>
  <si>
    <t>STEFANIA DIAZ HILLON</t>
  </si>
  <si>
    <t>CM-165-2022</t>
  </si>
  <si>
    <t>CONTRATAR SERVICIOS PROFESIONALES PARA LA REALIZACIÓN, ACTUALIZACIÓN Y DETERMINACIÓN DEL CÁLCULO VALUACIÓN ACTUARIAL DEL PASIVO PENSIONAL DEL CLUB MILITAR</t>
  </si>
  <si>
    <t>Juan Carlos Jaimes</t>
  </si>
  <si>
    <t>CM-166-2022</t>
  </si>
  <si>
    <t>BRINDAR APOYO EN LA INSTALACIÓN, MANTENIMIENTO, DETERMINACIÓN Y REPARACIÓN DE DAÑOS ELÉCTRICOS EN LA SEDE PRINCIPAL DEL CLUB MILITAR.</t>
  </si>
  <si>
    <t>ALEXANDER CABARCAS SIMANCAS</t>
  </si>
  <si>
    <t>CM-167-2022</t>
  </si>
  <si>
    <t>ADQUISICIÓN DE TELAS Y ELEMENTOS DE TAPICERÍA PARA LOS MUEBLES DEL CLUB MILITAR</t>
  </si>
  <si>
    <t>CM-168-2022</t>
  </si>
  <si>
    <t>QUBICAAMF SUDAMERICA SAS</t>
  </si>
  <si>
    <t>CM-169-2022</t>
  </si>
  <si>
    <t>SUMINISTRO DE LÁCTEOS, QUESOS MADUROS, YOGURES, MERMELADAS Y QUESOS ARTESANALES PARA LAS TRES SEDES DEL CLUB MILITAR</t>
  </si>
  <si>
    <t>suministyro</t>
  </si>
  <si>
    <t>CM-170-2022</t>
  </si>
  <si>
    <t>MANTENIMIENTO RESTAURATIVO A TODO COSTO DE CANCHAS DE SQUASH DE LA SEDE PRINCIPAL DEL CLUB MILITAR</t>
  </si>
  <si>
    <t>GEOCIVILES INGENIERIA SAS</t>
  </si>
  <si>
    <t>CM-171-2022</t>
  </si>
  <si>
    <t>SERVICIO DE DISEÑO E IMPRESIÓN DEL PORTAFOLIO DE SERVICIOS PARA LA OPERACIÓN COMERCIAL, BIENESTAR DEL SOCIO Y USUARIOS DEL CLUB MILITAR</t>
  </si>
  <si>
    <t>STRATEGY SAS</t>
  </si>
  <si>
    <t>CM-172-2022</t>
  </si>
  <si>
    <t>ADRIANA LONDOÑO PAVA</t>
  </si>
  <si>
    <t>APRESTAR SERVICIOS PROFESIONALES EN LO INHERENTE A LA CONTRATACIÓN DEL CLUB MILITAR.</t>
  </si>
  <si>
    <t>5-%</t>
  </si>
  <si>
    <t>consultario</t>
  </si>
  <si>
    <t xml:space="preserve">es un contrato de arrendamiento donde el contratista es quien paga a la entidad </t>
  </si>
  <si>
    <t xml:space="preserve">la prima de los corredores de seguros son asumidas presupuestalmente por la empresa asegurdora </t>
  </si>
  <si>
    <t xml:space="preserve">en este valor no se estipulo valor a pagar </t>
  </si>
  <si>
    <t xml:space="preserve">el contratista no ha facturado </t>
  </si>
  <si>
    <t>no se ejecuto presupuestalmente todo el contrato, según el listado de CRP emitido por el area de presupuesto a corte 30/09/2022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</si>
</sst>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43" formatCode="_-* #,##0.00_-;\-* #,##0.00_-;_-* &quot;-&quot;??_-;_-@_-"/>
    <numFmt numFmtId="164" formatCode="0_);\(0\)"/>
    <numFmt numFmtId="165" formatCode="d/m/yyyy"/>
    <numFmt numFmtId="166" formatCode="_-* #,##0_-;\-* #,##0_-;_-* &quot;-&quot;_-;_-@"/>
    <numFmt numFmtId="167" formatCode="_(* #,##0_);_(* \(#,##0\);_(* &quot;-&quot;??_);_(@_)"/>
    <numFmt numFmtId="168" formatCode="#,##0_ ;\-#,##0\ "/>
  </numFmts>
  <fonts count="11" x14ac:knownFonts="1">
    <font>
      <sz val="11"/>
      <color theme="1"/>
      <name val="Calibri"/>
      <family val="2"/>
      <scheme val="minor"/>
    </font>
    <font>
      <sz val="11"/>
      <color theme="1"/>
      <name val="Calibri"/>
      <family val="2"/>
      <scheme val="minor"/>
    </font>
    <font>
      <sz val="10"/>
      <name val="Arial Narrow"/>
      <family val="2"/>
    </font>
    <font>
      <u/>
      <sz val="11"/>
      <color theme="10"/>
      <name val="Calibri"/>
      <family val="2"/>
      <scheme val="minor"/>
    </font>
    <font>
      <sz val="10"/>
      <name val="Arial"/>
      <family val="2"/>
    </font>
    <font>
      <sz val="9"/>
      <color theme="1"/>
      <name val="Calibri"/>
      <family val="2"/>
      <scheme val="minor"/>
    </font>
    <font>
      <sz val="10"/>
      <color theme="1"/>
      <name val="Arial Narrow"/>
      <family val="2"/>
    </font>
    <font>
      <sz val="9"/>
      <name val="Calibri"/>
      <family val="2"/>
      <scheme val="minor"/>
    </font>
    <font>
      <sz val="10"/>
      <color rgb="FF000000"/>
      <name val="Arial Narrow"/>
      <family val="2"/>
    </font>
    <font>
      <sz val="11"/>
      <name val="Arial Narrow"/>
      <family val="2"/>
    </font>
    <font>
      <b/>
      <sz val="11"/>
      <name val="Arial Narrow"/>
      <family val="2"/>
    </font>
  </fonts>
  <fills count="7">
    <fill>
      <patternFill patternType="none"/>
    </fill>
    <fill>
      <patternFill patternType="gray125"/>
    </fill>
    <fill>
      <patternFill patternType="solid">
        <fgColor theme="0"/>
        <bgColor indexed="64"/>
      </patternFill>
    </fill>
    <fill>
      <patternFill patternType="solid">
        <fgColor theme="0"/>
      </patternFill>
    </fill>
    <fill>
      <patternFill patternType="solid">
        <fgColor theme="0"/>
        <bgColor theme="0"/>
      </patternFill>
    </fill>
    <fill>
      <patternFill patternType="solid">
        <fgColor theme="7"/>
        <bgColor indexed="64"/>
      </patternFill>
    </fill>
    <fill>
      <patternFill patternType="solid">
        <fgColor theme="7"/>
        <bgColor theme="0"/>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41" fontId="1" fillId="0" borderId="0" applyFont="0" applyFill="0" applyBorder="0" applyAlignment="0" applyProtection="0"/>
  </cellStyleXfs>
  <cellXfs count="156">
    <xf numFmtId="0" fontId="0" fillId="0" borderId="0" xfId="0"/>
    <xf numFmtId="0" fontId="2" fillId="2" borderId="1" xfId="0" applyFont="1" applyFill="1" applyBorder="1" applyAlignment="1">
      <alignment wrapText="1"/>
    </xf>
    <xf numFmtId="0" fontId="2" fillId="2" borderId="1" xfId="0" applyFont="1" applyFill="1" applyBorder="1" applyAlignment="1">
      <alignment horizontal="center" wrapText="1"/>
    </xf>
    <xf numFmtId="0" fontId="5" fillId="0" borderId="2" xfId="0" applyFont="1" applyBorder="1" applyAlignment="1">
      <alignment vertical="center"/>
    </xf>
    <xf numFmtId="0" fontId="5" fillId="0" borderId="3" xfId="0" applyFont="1" applyBorder="1" applyAlignment="1">
      <alignment vertical="center"/>
    </xf>
    <xf numFmtId="0" fontId="5" fillId="0" borderId="3" xfId="0" applyFont="1" applyBorder="1" applyAlignment="1">
      <alignment vertical="center" wrapText="1"/>
    </xf>
    <xf numFmtId="0" fontId="5" fillId="0" borderId="3" xfId="0" applyFont="1" applyBorder="1" applyAlignment="1">
      <alignment horizontal="center" vertical="center" wrapText="1"/>
    </xf>
    <xf numFmtId="164" fontId="5" fillId="0" borderId="3" xfId="1" applyNumberFormat="1" applyFont="1" applyBorder="1" applyAlignment="1">
      <alignment vertical="center" wrapText="1"/>
    </xf>
    <xf numFmtId="43" fontId="5" fillId="0" borderId="3" xfId="1" applyFont="1" applyBorder="1" applyAlignment="1">
      <alignment vertical="center" wrapText="1"/>
    </xf>
    <xf numFmtId="9" fontId="5" fillId="0" borderId="3" xfId="2" applyFont="1" applyFill="1" applyBorder="1" applyAlignment="1">
      <alignment vertical="center" wrapText="1"/>
    </xf>
    <xf numFmtId="0" fontId="5" fillId="0" borderId="1" xfId="0" applyFont="1" applyFill="1" applyBorder="1" applyAlignment="1">
      <alignment horizontal="center" wrapText="1"/>
    </xf>
    <xf numFmtId="0" fontId="5" fillId="0" borderId="4" xfId="0" applyFont="1" applyBorder="1" applyAlignment="1">
      <alignment vertical="center" wrapText="1"/>
    </xf>
    <xf numFmtId="0" fontId="5" fillId="0" borderId="1" xfId="0" applyFont="1" applyBorder="1" applyAlignment="1">
      <alignment horizontal="center" wrapText="1"/>
    </xf>
    <xf numFmtId="0" fontId="2" fillId="0" borderId="1" xfId="0" applyFont="1" applyFill="1" applyBorder="1" applyAlignment="1">
      <alignment horizontal="center" wrapText="1"/>
    </xf>
    <xf numFmtId="0" fontId="2" fillId="0" borderId="1" xfId="0" applyFont="1" applyFill="1" applyBorder="1" applyAlignment="1">
      <alignment horizontal="center"/>
    </xf>
    <xf numFmtId="14" fontId="2" fillId="0" borderId="1" xfId="0" applyNumberFormat="1" applyFont="1" applyFill="1" applyBorder="1" applyAlignment="1">
      <alignment horizontal="center" wrapText="1"/>
    </xf>
    <xf numFmtId="10" fontId="2" fillId="0" borderId="1" xfId="2" applyNumberFormat="1" applyFont="1" applyFill="1" applyBorder="1" applyAlignment="1">
      <alignment horizontal="center" wrapText="1"/>
    </xf>
    <xf numFmtId="9" fontId="2" fillId="0" borderId="1" xfId="2" applyFont="1" applyFill="1" applyBorder="1" applyAlignment="1">
      <alignment horizontal="center" wrapText="1"/>
    </xf>
    <xf numFmtId="1" fontId="6" fillId="0" borderId="1" xfId="0" applyNumberFormat="1" applyFont="1" applyBorder="1" applyAlignment="1">
      <alignment horizontal="center" wrapText="1"/>
    </xf>
    <xf numFmtId="0" fontId="2" fillId="0" borderId="5" xfId="0" applyFont="1" applyFill="1" applyBorder="1"/>
    <xf numFmtId="0" fontId="2" fillId="0" borderId="1" xfId="0" applyFont="1" applyFill="1" applyBorder="1"/>
    <xf numFmtId="0" fontId="2" fillId="0" borderId="1" xfId="0" applyFont="1" applyBorder="1"/>
    <xf numFmtId="0" fontId="2" fillId="0" borderId="1" xfId="0" applyFont="1" applyFill="1" applyBorder="1" applyAlignment="1">
      <alignment horizontal="center" vertical="center" wrapText="1"/>
    </xf>
    <xf numFmtId="0" fontId="4" fillId="0" borderId="6" xfId="0" applyFont="1" applyBorder="1"/>
    <xf numFmtId="0" fontId="4" fillId="0" borderId="1" xfId="0" applyFont="1" applyBorder="1"/>
    <xf numFmtId="0" fontId="4" fillId="0" borderId="1" xfId="0" applyFont="1" applyFill="1" applyBorder="1"/>
    <xf numFmtId="0" fontId="7" fillId="0" borderId="1" xfId="0" applyFont="1" applyFill="1" applyBorder="1"/>
    <xf numFmtId="0" fontId="7" fillId="0" borderId="1" xfId="0" applyFont="1" applyBorder="1"/>
    <xf numFmtId="0" fontId="5" fillId="0" borderId="1" xfId="0" applyFont="1" applyFill="1" applyBorder="1"/>
    <xf numFmtId="164" fontId="5" fillId="0" borderId="1" xfId="1" applyNumberFormat="1" applyFont="1" applyFill="1" applyBorder="1" applyAlignment="1">
      <alignment horizontal="center"/>
    </xf>
    <xf numFmtId="14" fontId="7" fillId="0" borderId="1" xfId="0" applyNumberFormat="1" applyFont="1" applyFill="1" applyBorder="1" applyAlignment="1">
      <alignment horizontal="right"/>
    </xf>
    <xf numFmtId="3" fontId="7" fillId="0" borderId="1" xfId="0" applyNumberFormat="1" applyFont="1" applyFill="1" applyBorder="1" applyAlignment="1">
      <alignment horizontal="right"/>
    </xf>
    <xf numFmtId="9" fontId="7" fillId="0" borderId="1" xfId="2" applyFont="1" applyFill="1" applyBorder="1"/>
    <xf numFmtId="9" fontId="7" fillId="0" borderId="1" xfId="0" applyNumberFormat="1" applyFont="1" applyFill="1" applyBorder="1"/>
    <xf numFmtId="9" fontId="7" fillId="0" borderId="5" xfId="0" applyNumberFormat="1" applyFont="1" applyFill="1" applyBorder="1"/>
    <xf numFmtId="0" fontId="7" fillId="0" borderId="5" xfId="0" applyFont="1" applyFill="1" applyBorder="1"/>
    <xf numFmtId="14" fontId="7" fillId="0" borderId="1" xfId="0" applyNumberFormat="1" applyFont="1" applyBorder="1" applyAlignment="1">
      <alignment horizontal="right"/>
    </xf>
    <xf numFmtId="3" fontId="7" fillId="0" borderId="1" xfId="0" applyNumberFormat="1" applyFont="1" applyBorder="1" applyAlignment="1">
      <alignment horizontal="right"/>
    </xf>
    <xf numFmtId="9" fontId="7" fillId="0" borderId="1" xfId="2" applyFont="1" applyBorder="1"/>
    <xf numFmtId="9" fontId="7" fillId="0" borderId="5" xfId="2" applyFont="1" applyBorder="1"/>
    <xf numFmtId="14" fontId="7" fillId="0" borderId="1" xfId="0" applyNumberFormat="1" applyFont="1" applyFill="1" applyBorder="1"/>
    <xf numFmtId="167" fontId="7" fillId="0" borderId="1" xfId="1" applyNumberFormat="1" applyFont="1" applyFill="1" applyBorder="1"/>
    <xf numFmtId="9" fontId="7" fillId="0" borderId="1" xfId="0" applyNumberFormat="1" applyFont="1" applyBorder="1"/>
    <xf numFmtId="9" fontId="7" fillId="0" borderId="5" xfId="0" applyNumberFormat="1" applyFont="1" applyBorder="1"/>
    <xf numFmtId="0" fontId="7" fillId="0" borderId="1" xfId="0" applyFont="1" applyFill="1" applyBorder="1" applyAlignment="1">
      <alignment horizontal="right"/>
    </xf>
    <xf numFmtId="3" fontId="7" fillId="0" borderId="1" xfId="0" applyNumberFormat="1" applyFont="1" applyFill="1" applyBorder="1"/>
    <xf numFmtId="3" fontId="5" fillId="0" borderId="1" xfId="0" applyNumberFormat="1" applyFont="1" applyBorder="1" applyAlignment="1">
      <alignment horizontal="center"/>
    </xf>
    <xf numFmtId="0" fontId="5" fillId="0" borderId="1" xfId="0" applyFont="1" applyBorder="1"/>
    <xf numFmtId="164" fontId="5" fillId="0" borderId="1" xfId="1" applyNumberFormat="1" applyFont="1" applyBorder="1" applyAlignment="1">
      <alignment horizontal="center"/>
    </xf>
    <xf numFmtId="14" fontId="7" fillId="0" borderId="1" xfId="0" applyNumberFormat="1" applyFont="1" applyBorder="1"/>
    <xf numFmtId="164" fontId="7" fillId="0" borderId="1" xfId="1" applyNumberFormat="1" applyFont="1" applyBorder="1" applyAlignment="1">
      <alignment horizontal="right"/>
    </xf>
    <xf numFmtId="43" fontId="7" fillId="0" borderId="1" xfId="1" applyFont="1" applyBorder="1"/>
    <xf numFmtId="0" fontId="7" fillId="0" borderId="5" xfId="0" applyFont="1" applyBorder="1"/>
    <xf numFmtId="0" fontId="7" fillId="0" borderId="1" xfId="0" applyFont="1" applyBorder="1" applyAlignment="1">
      <alignment horizontal="right" vertical="center" wrapText="1"/>
    </xf>
    <xf numFmtId="0" fontId="7" fillId="0" borderId="1" xfId="0" applyFont="1" applyBorder="1" applyAlignment="1">
      <alignment horizontal="right"/>
    </xf>
    <xf numFmtId="0" fontId="4" fillId="0" borderId="6" xfId="0" applyFont="1" applyFill="1" applyBorder="1"/>
    <xf numFmtId="0" fontId="4" fillId="0" borderId="7" xfId="0" applyFont="1" applyBorder="1"/>
    <xf numFmtId="0" fontId="4" fillId="0" borderId="8" xfId="0" applyFont="1" applyBorder="1"/>
    <xf numFmtId="0" fontId="4" fillId="0" borderId="8" xfId="0" applyFont="1" applyBorder="1" applyAlignment="1">
      <alignment horizontal="center"/>
    </xf>
    <xf numFmtId="0" fontId="4" fillId="0" borderId="9" xfId="0" applyFont="1" applyBorder="1"/>
    <xf numFmtId="0" fontId="4" fillId="0" borderId="1" xfId="0" applyFont="1" applyBorder="1" applyAlignment="1">
      <alignment horizontal="center"/>
    </xf>
    <xf numFmtId="0" fontId="4" fillId="0" borderId="5" xfId="0" applyFont="1" applyBorder="1"/>
    <xf numFmtId="0" fontId="2" fillId="2" borderId="1" xfId="0" applyFont="1" applyFill="1" applyBorder="1" applyAlignment="1">
      <alignment horizontal="center"/>
    </xf>
    <xf numFmtId="0" fontId="2" fillId="2" borderId="1" xfId="0" applyFont="1" applyFill="1" applyBorder="1"/>
    <xf numFmtId="14" fontId="2" fillId="2" borderId="1" xfId="0" applyNumberFormat="1" applyFont="1" applyFill="1" applyBorder="1" applyAlignment="1">
      <alignment horizontal="center" wrapText="1"/>
    </xf>
    <xf numFmtId="0" fontId="8" fillId="2" borderId="1" xfId="0" applyFont="1" applyFill="1" applyBorder="1" applyAlignment="1">
      <alignment horizontal="center"/>
    </xf>
    <xf numFmtId="0" fontId="6" fillId="2" borderId="1" xfId="0" applyFont="1" applyFill="1" applyBorder="1" applyAlignment="1">
      <alignment horizontal="center"/>
    </xf>
    <xf numFmtId="0" fontId="8" fillId="2" borderId="1" xfId="0" applyFont="1" applyFill="1" applyBorder="1"/>
    <xf numFmtId="3" fontId="2" fillId="2" borderId="1" xfId="0" applyNumberFormat="1" applyFont="1" applyFill="1" applyBorder="1" applyAlignment="1">
      <alignment horizontal="center"/>
    </xf>
    <xf numFmtId="9" fontId="2" fillId="2" borderId="1" xfId="2" applyFont="1" applyFill="1" applyBorder="1" applyAlignment="1">
      <alignment horizontal="center"/>
    </xf>
    <xf numFmtId="9" fontId="2" fillId="2" borderId="1" xfId="0" applyNumberFormat="1" applyFont="1" applyFill="1" applyBorder="1" applyAlignment="1">
      <alignment horizontal="center"/>
    </xf>
    <xf numFmtId="0" fontId="2" fillId="2" borderId="5" xfId="0" applyFont="1" applyFill="1" applyBorder="1"/>
    <xf numFmtId="10" fontId="2" fillId="2" borderId="1" xfId="2" applyNumberFormat="1" applyFont="1" applyFill="1" applyBorder="1" applyAlignment="1">
      <alignment horizontal="center" wrapText="1"/>
    </xf>
    <xf numFmtId="9" fontId="2" fillId="2" borderId="1" xfId="2" applyFont="1" applyFill="1" applyBorder="1" applyAlignment="1">
      <alignment horizontal="center" wrapText="1"/>
    </xf>
    <xf numFmtId="0" fontId="9" fillId="3" borderId="1" xfId="0" applyFont="1" applyFill="1" applyBorder="1" applyAlignment="1" applyProtection="1">
      <alignment vertical="center"/>
      <protection locked="0"/>
    </xf>
    <xf numFmtId="0" fontId="9" fillId="2" borderId="1" xfId="0" applyFont="1" applyFill="1" applyBorder="1" applyAlignment="1">
      <alignment wrapText="1"/>
    </xf>
    <xf numFmtId="0" fontId="9" fillId="2" borderId="1" xfId="0" applyFont="1" applyFill="1" applyBorder="1" applyAlignment="1">
      <alignment horizontal="center" wrapText="1"/>
    </xf>
    <xf numFmtId="14" fontId="9" fillId="2" borderId="1" xfId="0" applyNumberFormat="1" applyFont="1" applyFill="1" applyBorder="1" applyAlignment="1">
      <alignment wrapText="1"/>
    </xf>
    <xf numFmtId="0" fontId="9" fillId="2" borderId="1" xfId="0" applyFont="1" applyFill="1" applyBorder="1" applyAlignment="1">
      <alignment horizontal="right" wrapText="1"/>
    </xf>
    <xf numFmtId="0" fontId="10" fillId="2" borderId="1" xfId="0" applyFont="1" applyFill="1" applyBorder="1" applyAlignment="1">
      <alignment vertical="center" wrapText="1"/>
    </xf>
    <xf numFmtId="0" fontId="10" fillId="2" borderId="1" xfId="0" applyFont="1" applyFill="1" applyBorder="1" applyAlignment="1">
      <alignment horizontal="center" vertical="center" wrapText="1"/>
    </xf>
    <xf numFmtId="164" fontId="10" fillId="2" borderId="1" xfId="1" applyNumberFormat="1" applyFont="1" applyFill="1" applyBorder="1" applyAlignment="1">
      <alignment horizontal="center" vertical="center" wrapText="1"/>
    </xf>
    <xf numFmtId="43" fontId="10" fillId="2" borderId="1" xfId="1" applyFont="1" applyFill="1" applyBorder="1" applyAlignment="1">
      <alignment horizontal="right" vertical="center" wrapText="1"/>
    </xf>
    <xf numFmtId="43" fontId="10" fillId="2" borderId="1" xfId="1" applyFont="1" applyFill="1" applyBorder="1" applyAlignment="1">
      <alignment vertical="center" wrapText="1"/>
    </xf>
    <xf numFmtId="9" fontId="10" fillId="2" borderId="1" xfId="2" applyFont="1" applyFill="1" applyBorder="1" applyAlignment="1">
      <alignment vertical="center" wrapText="1"/>
    </xf>
    <xf numFmtId="0" fontId="10" fillId="2" borderId="1" xfId="0" applyFont="1" applyFill="1" applyBorder="1" applyAlignment="1">
      <alignment wrapText="1"/>
    </xf>
    <xf numFmtId="10" fontId="9" fillId="2" borderId="1" xfId="2" applyNumberFormat="1" applyFont="1" applyFill="1" applyBorder="1" applyAlignment="1">
      <alignment wrapText="1"/>
    </xf>
    <xf numFmtId="9" fontId="9" fillId="2" borderId="1" xfId="2" applyFont="1" applyFill="1" applyBorder="1" applyAlignment="1">
      <alignment wrapText="1"/>
    </xf>
    <xf numFmtId="0" fontId="9" fillId="2" borderId="8" xfId="0" applyFont="1" applyFill="1" applyBorder="1" applyAlignment="1">
      <alignment wrapText="1"/>
    </xf>
    <xf numFmtId="0" fontId="7" fillId="2" borderId="5" xfId="0" applyFont="1" applyFill="1" applyBorder="1"/>
    <xf numFmtId="0" fontId="4" fillId="2" borderId="1" xfId="0" applyFont="1" applyFill="1" applyBorder="1"/>
    <xf numFmtId="3" fontId="7" fillId="2" borderId="1" xfId="0" applyNumberFormat="1" applyFont="1" applyFill="1" applyBorder="1" applyAlignment="1">
      <alignment horizontal="center"/>
    </xf>
    <xf numFmtId="9" fontId="7" fillId="2" borderId="1" xfId="0" applyNumberFormat="1" applyFont="1" applyFill="1" applyBorder="1" applyAlignment="1">
      <alignment horizontal="center"/>
    </xf>
    <xf numFmtId="0" fontId="9" fillId="4" borderId="1" xfId="0" applyFont="1" applyFill="1" applyBorder="1" applyAlignment="1">
      <alignment horizontal="center" vertical="center" wrapText="1"/>
    </xf>
    <xf numFmtId="0" fontId="9" fillId="4" borderId="1" xfId="0" applyFont="1" applyFill="1" applyBorder="1" applyAlignment="1">
      <alignment vertical="center" wrapText="1"/>
    </xf>
    <xf numFmtId="0" fontId="9" fillId="2" borderId="1" xfId="0" applyFont="1" applyFill="1" applyBorder="1" applyAlignment="1"/>
    <xf numFmtId="165" fontId="9" fillId="4" borderId="1" xfId="0" applyNumberFormat="1" applyFont="1" applyFill="1" applyBorder="1" applyAlignment="1">
      <alignment vertical="center" wrapText="1"/>
    </xf>
    <xf numFmtId="1" fontId="9" fillId="4" borderId="1" xfId="0" applyNumberFormat="1" applyFont="1" applyFill="1" applyBorder="1" applyAlignment="1">
      <alignment horizontal="center" vertical="center" wrapText="1"/>
    </xf>
    <xf numFmtId="0" fontId="9" fillId="4" borderId="1" xfId="0" applyFont="1" applyFill="1" applyBorder="1" applyAlignment="1">
      <alignment horizontal="right" vertical="center" wrapText="1"/>
    </xf>
    <xf numFmtId="166" fontId="9" fillId="4" borderId="1" xfId="0" applyNumberFormat="1" applyFont="1" applyFill="1" applyBorder="1" applyAlignment="1">
      <alignment vertical="center" wrapText="1"/>
    </xf>
    <xf numFmtId="3" fontId="9" fillId="2" borderId="1" xfId="0" applyNumberFormat="1" applyFont="1" applyFill="1" applyBorder="1" applyAlignment="1">
      <alignment horizontal="right" wrapText="1"/>
    </xf>
    <xf numFmtId="9" fontId="9" fillId="2" borderId="1" xfId="2" applyNumberFormat="1" applyFont="1" applyFill="1" applyBorder="1" applyAlignment="1">
      <alignment wrapText="1"/>
    </xf>
    <xf numFmtId="0" fontId="9" fillId="2" borderId="1" xfId="0" applyFont="1" applyFill="1" applyBorder="1" applyAlignment="1">
      <alignment horizontal="center"/>
    </xf>
    <xf numFmtId="0" fontId="9" fillId="4" borderId="1" xfId="0" applyFont="1" applyFill="1" applyBorder="1" applyAlignment="1">
      <alignment wrapText="1"/>
    </xf>
    <xf numFmtId="0" fontId="9" fillId="2" borderId="1" xfId="0" applyFont="1" applyFill="1" applyBorder="1"/>
    <xf numFmtId="14" fontId="9" fillId="2" borderId="1" xfId="0" applyNumberFormat="1" applyFont="1" applyFill="1" applyBorder="1" applyAlignment="1"/>
    <xf numFmtId="49" fontId="9" fillId="4" borderId="1" xfId="0" applyNumberFormat="1" applyFont="1" applyFill="1" applyBorder="1" applyAlignment="1">
      <alignment horizontal="center" vertical="center" wrapText="1"/>
    </xf>
    <xf numFmtId="49" fontId="9" fillId="4" borderId="1" xfId="0" applyNumberFormat="1" applyFont="1" applyFill="1" applyBorder="1" applyAlignment="1">
      <alignment vertical="center" wrapText="1"/>
    </xf>
    <xf numFmtId="0" fontId="9" fillId="2" borderId="1" xfId="3" applyFont="1" applyFill="1" applyBorder="1"/>
    <xf numFmtId="0" fontId="9" fillId="2" borderId="0" xfId="0" applyFont="1" applyFill="1"/>
    <xf numFmtId="0" fontId="9" fillId="2" borderId="1" xfId="0" applyFont="1" applyFill="1" applyBorder="1" applyAlignment="1">
      <alignment horizontal="left" wrapText="1"/>
    </xf>
    <xf numFmtId="0" fontId="9" fillId="2" borderId="1" xfId="0" applyFont="1" applyFill="1" applyBorder="1" applyAlignment="1">
      <alignment horizontal="left" vertical="center" wrapText="1" indent="1"/>
    </xf>
    <xf numFmtId="0" fontId="9" fillId="2" borderId="8" xfId="0" applyFont="1" applyFill="1" applyBorder="1" applyAlignment="1">
      <alignment horizontal="center"/>
    </xf>
    <xf numFmtId="14" fontId="9" fillId="2" borderId="8" xfId="0" applyNumberFormat="1" applyFont="1" applyFill="1" applyBorder="1" applyAlignment="1">
      <alignment wrapText="1"/>
    </xf>
    <xf numFmtId="0" fontId="9" fillId="2" borderId="0" xfId="0" applyFont="1" applyFill="1" applyAlignment="1">
      <alignment horizontal="center"/>
    </xf>
    <xf numFmtId="10" fontId="9" fillId="2" borderId="8" xfId="2" applyNumberFormat="1" applyFont="1" applyFill="1" applyBorder="1" applyAlignment="1">
      <alignment wrapText="1"/>
    </xf>
    <xf numFmtId="9" fontId="9" fillId="2" borderId="8" xfId="2" applyFont="1" applyFill="1" applyBorder="1" applyAlignment="1">
      <alignment wrapText="1"/>
    </xf>
    <xf numFmtId="0" fontId="9" fillId="2" borderId="1" xfId="0" applyFont="1" applyFill="1" applyBorder="1" applyAlignment="1" applyProtection="1">
      <alignment horizontal="center" vertical="center"/>
      <protection locked="0"/>
    </xf>
    <xf numFmtId="41" fontId="9" fillId="2" borderId="1" xfId="4" applyFont="1" applyFill="1" applyBorder="1" applyAlignment="1">
      <alignment wrapText="1"/>
    </xf>
    <xf numFmtId="41" fontId="10" fillId="2" borderId="1" xfId="4" applyFont="1" applyFill="1" applyBorder="1" applyAlignment="1">
      <alignment vertical="center" wrapText="1"/>
    </xf>
    <xf numFmtId="41" fontId="9" fillId="2" borderId="1" xfId="4" applyFont="1" applyFill="1" applyBorder="1" applyAlignment="1">
      <alignment horizontal="right" wrapText="1"/>
    </xf>
    <xf numFmtId="41" fontId="9" fillId="2" borderId="1" xfId="4" applyFont="1" applyFill="1" applyBorder="1" applyAlignment="1">
      <alignment horizontal="right"/>
    </xf>
    <xf numFmtId="41" fontId="9" fillId="2" borderId="8" xfId="4" applyFont="1" applyFill="1" applyBorder="1" applyAlignment="1">
      <alignment wrapText="1"/>
    </xf>
    <xf numFmtId="41" fontId="9" fillId="4" borderId="1" xfId="4" applyFont="1" applyFill="1" applyBorder="1" applyAlignment="1">
      <alignment horizontal="right" vertical="center" wrapText="1"/>
    </xf>
    <xf numFmtId="41" fontId="9" fillId="4" borderId="1" xfId="4" applyFont="1" applyFill="1" applyBorder="1" applyAlignment="1">
      <alignment vertical="center" wrapText="1"/>
    </xf>
    <xf numFmtId="41" fontId="9" fillId="2" borderId="1" xfId="4" applyFont="1" applyFill="1" applyBorder="1" applyAlignment="1">
      <alignment horizontal="center" wrapText="1"/>
    </xf>
    <xf numFmtId="41" fontId="9" fillId="2" borderId="8" xfId="4" applyFont="1" applyFill="1" applyBorder="1" applyAlignment="1">
      <alignment horizontal="right" wrapText="1"/>
    </xf>
    <xf numFmtId="41" fontId="9" fillId="2" borderId="1" xfId="4" applyFont="1" applyFill="1" applyBorder="1" applyAlignment="1" applyProtection="1">
      <alignment vertical="center"/>
      <protection locked="0"/>
    </xf>
    <xf numFmtId="168" fontId="9" fillId="4" borderId="1" xfId="4" applyNumberFormat="1" applyFont="1" applyFill="1" applyBorder="1" applyAlignment="1">
      <alignment horizontal="right" vertical="center" wrapText="1"/>
    </xf>
    <xf numFmtId="0" fontId="9" fillId="5" borderId="1" xfId="0" applyFont="1" applyFill="1" applyBorder="1" applyAlignment="1">
      <alignment wrapText="1"/>
    </xf>
    <xf numFmtId="0" fontId="9" fillId="5" borderId="1" xfId="0" applyFont="1" applyFill="1" applyBorder="1" applyAlignment="1">
      <alignment horizontal="center" wrapText="1"/>
    </xf>
    <xf numFmtId="0" fontId="9" fillId="5" borderId="1" xfId="0" applyFont="1" applyFill="1" applyBorder="1" applyAlignment="1">
      <alignment horizontal="center"/>
    </xf>
    <xf numFmtId="0" fontId="9" fillId="5" borderId="1" xfId="0" applyFont="1" applyFill="1" applyBorder="1"/>
    <xf numFmtId="14" fontId="9" fillId="5" borderId="1" xfId="0" applyNumberFormat="1" applyFont="1" applyFill="1" applyBorder="1" applyAlignment="1">
      <alignment wrapText="1"/>
    </xf>
    <xf numFmtId="41" fontId="9" fillId="5" borderId="1" xfId="4" applyFont="1" applyFill="1" applyBorder="1" applyAlignment="1">
      <alignment horizontal="right" wrapText="1"/>
    </xf>
    <xf numFmtId="41" fontId="9" fillId="5" borderId="1" xfId="4" applyFont="1" applyFill="1" applyBorder="1" applyAlignment="1">
      <alignment wrapText="1"/>
    </xf>
    <xf numFmtId="10" fontId="9" fillId="5" borderId="1" xfId="2" applyNumberFormat="1" applyFont="1" applyFill="1" applyBorder="1" applyAlignment="1">
      <alignment wrapText="1"/>
    </xf>
    <xf numFmtId="9" fontId="9" fillId="5" borderId="1" xfId="2" applyFont="1" applyFill="1" applyBorder="1" applyAlignment="1">
      <alignment wrapText="1"/>
    </xf>
    <xf numFmtId="41" fontId="9" fillId="5" borderId="1" xfId="4" applyFont="1" applyFill="1" applyBorder="1" applyAlignment="1" applyProtection="1">
      <alignment vertical="center"/>
      <protection locked="0"/>
    </xf>
    <xf numFmtId="0" fontId="9" fillId="5" borderId="1" xfId="0" applyFont="1" applyFill="1" applyBorder="1" applyAlignment="1">
      <alignment horizontal="left" wrapText="1"/>
    </xf>
    <xf numFmtId="0" fontId="9" fillId="6" borderId="1" xfId="0" applyFont="1" applyFill="1" applyBorder="1" applyAlignment="1">
      <alignment vertical="center" wrapText="1"/>
    </xf>
    <xf numFmtId="0" fontId="9" fillId="5" borderId="1" xfId="3" applyFont="1" applyFill="1" applyBorder="1"/>
    <xf numFmtId="0" fontId="9" fillId="5" borderId="0" xfId="0" applyFont="1" applyFill="1"/>
    <xf numFmtId="0" fontId="9" fillId="6" borderId="1" xfId="0" applyFont="1" applyFill="1" applyBorder="1" applyAlignment="1">
      <alignment horizontal="center" vertical="center" wrapText="1"/>
    </xf>
    <xf numFmtId="49" fontId="9" fillId="6" borderId="1" xfId="0" applyNumberFormat="1" applyFont="1" applyFill="1" applyBorder="1" applyAlignment="1">
      <alignment horizontal="center" vertical="center" wrapText="1"/>
    </xf>
    <xf numFmtId="165" fontId="9" fillId="6" borderId="1" xfId="0" applyNumberFormat="1" applyFont="1" applyFill="1" applyBorder="1" applyAlignment="1">
      <alignment vertical="center" wrapText="1"/>
    </xf>
    <xf numFmtId="41" fontId="9" fillId="6" borderId="1" xfId="4" applyFont="1" applyFill="1" applyBorder="1" applyAlignment="1">
      <alignment horizontal="right" vertical="center" wrapText="1"/>
    </xf>
    <xf numFmtId="41" fontId="9" fillId="6" borderId="1" xfId="4" applyFont="1" applyFill="1" applyBorder="1" applyAlignment="1">
      <alignment vertical="center" wrapText="1"/>
    </xf>
    <xf numFmtId="1" fontId="9" fillId="6" borderId="1" xfId="0" applyNumberFormat="1" applyFont="1" applyFill="1" applyBorder="1" applyAlignment="1">
      <alignment horizontal="center" vertical="center" wrapText="1"/>
    </xf>
    <xf numFmtId="0" fontId="9" fillId="5" borderId="1" xfId="0" applyFont="1" applyFill="1" applyBorder="1" applyAlignment="1"/>
    <xf numFmtId="0" fontId="9" fillId="5" borderId="1" xfId="0" applyFont="1" applyFill="1" applyBorder="1" applyAlignment="1">
      <alignment vertical="center" wrapText="1"/>
    </xf>
    <xf numFmtId="4" fontId="9" fillId="6" borderId="1" xfId="0" applyNumberFormat="1" applyFont="1" applyFill="1" applyBorder="1" applyAlignment="1">
      <alignment horizontal="right" vertical="center" wrapText="1"/>
    </xf>
    <xf numFmtId="166" fontId="9" fillId="6" borderId="1" xfId="0" applyNumberFormat="1" applyFont="1" applyFill="1" applyBorder="1" applyAlignment="1">
      <alignment vertical="center" wrapText="1"/>
    </xf>
    <xf numFmtId="3" fontId="9" fillId="5" borderId="1" xfId="0" applyNumberFormat="1" applyFont="1" applyFill="1" applyBorder="1" applyAlignment="1">
      <alignment horizontal="right" wrapText="1"/>
    </xf>
    <xf numFmtId="41" fontId="9" fillId="5" borderId="1" xfId="4" applyFont="1" applyFill="1" applyBorder="1" applyAlignment="1">
      <alignment horizontal="right"/>
    </xf>
    <xf numFmtId="1" fontId="2" fillId="0" borderId="5" xfId="0" applyNumberFormat="1" applyFont="1" applyFill="1" applyBorder="1" applyAlignment="1">
      <alignment horizontal="center"/>
    </xf>
  </cellXfs>
  <cellStyles count="5">
    <cellStyle name="Hipervínculo" xfId="3" builtinId="8"/>
    <cellStyle name="Millares" xfId="1" builtinId="3"/>
    <cellStyle name="Millares [0]" xfId="4" builtinId="6"/>
    <cellStyle name="Normal" xfId="0" builtinId="0"/>
    <cellStyle name="Porcentaje" xfId="2" builtinId="5"/>
  </cellStyles>
  <dxfs count="72">
    <dxf>
      <fill>
        <patternFill patternType="solid">
          <fgColor rgb="FFFFC000"/>
          <bgColor rgb="FF000000"/>
        </patternFill>
      </fill>
    </dxf>
    <dxf>
      <font>
        <b val="0"/>
        <i val="0"/>
        <strike val="0"/>
        <condense val="0"/>
        <extend val="0"/>
        <outline val="0"/>
        <shadow val="0"/>
        <u val="none"/>
        <vertAlign val="baseline"/>
        <sz val="10"/>
        <color auto="1"/>
        <name val="Arial"/>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dxf>
    <dxf>
      <border outline="0">
        <bottom style="thin">
          <color indexed="64"/>
        </bottom>
      </border>
    </dxf>
    <dxf>
      <font>
        <b val="0"/>
        <i val="0"/>
        <strike val="0"/>
        <condense val="0"/>
        <extend val="0"/>
        <outline val="0"/>
        <shadow val="0"/>
        <u val="none"/>
        <vertAlign val="baseline"/>
        <sz val="9"/>
        <color theme="1"/>
        <name val="Calibri"/>
        <scheme val="minor"/>
      </font>
      <alignment horizontal="general" vertical="center" textRotation="0" wrapText="1" indent="0" justifyLastLine="0" shrinkToFit="0" readingOrder="0"/>
      <border diagonalUp="0" diagonalDown="0" outline="0">
        <left style="thin">
          <color indexed="64"/>
        </left>
        <right style="thin">
          <color indexed="64"/>
        </right>
        <top/>
        <bottom/>
      </border>
    </dxf>
    <dxf>
      <font>
        <color theme="7"/>
      </font>
    </dxf>
    <dxf>
      <font>
        <color theme="8" tint="0.39994506668294322"/>
      </font>
    </dxf>
    <dxf>
      <font>
        <color theme="9" tint="-0.499984740745262"/>
      </font>
    </dxf>
    <dxf>
      <font>
        <color theme="7"/>
      </font>
    </dxf>
    <dxf>
      <font>
        <color theme="8" tint="0.39994506668294322"/>
      </font>
    </dxf>
    <dxf>
      <font>
        <color theme="9" tint="-0.499984740745262"/>
      </font>
    </dxf>
    <dxf>
      <font>
        <color theme="7"/>
      </font>
    </dxf>
    <dxf>
      <font>
        <color theme="8" tint="0.39994506668294322"/>
      </font>
    </dxf>
    <dxf>
      <font>
        <color theme="9" tint="-0.499984740745262"/>
      </font>
    </dxf>
    <dxf>
      <font>
        <color theme="7"/>
      </font>
    </dxf>
    <dxf>
      <font>
        <color theme="8" tint="0.39994506668294322"/>
      </font>
    </dxf>
    <dxf>
      <font>
        <color theme="9" tint="-0.499984740745262"/>
      </font>
    </dxf>
    <dxf>
      <font>
        <color theme="7"/>
      </font>
    </dxf>
    <dxf>
      <font>
        <color theme="8" tint="0.39994506668294322"/>
      </font>
    </dxf>
    <dxf>
      <font>
        <color theme="9" tint="-0.499984740745262"/>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7"/>
      </font>
    </dxf>
    <dxf>
      <font>
        <color theme="8" tint="0.39994506668294322"/>
      </font>
    </dxf>
    <dxf>
      <font>
        <color theme="9" tint="-0.499984740745262"/>
      </font>
    </dxf>
  </dxfs>
  <tableStyles count="0" defaultTableStyle="TableStyleMedium2" defaultPivotStyle="PivotStyleLight16"/>
  <colors>
    <mruColors>
      <color rgb="FFC542EE"/>
      <color rgb="FF99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a1" displayName="Tabla1" ref="A1:Z1048576" totalsRowShown="0" headerRowDxfId="31" dataDxfId="29" headerRowBorderDxfId="30" tableBorderDxfId="28" totalsRowBorderDxfId="27" headerRowCellStyle="Porcentaje">
  <autoFilter ref="A1:Z1048576"/>
  <tableColumns count="26">
    <tableColumn id="1" name="Entidad" dataDxfId="26"/>
    <tableColumn id="2" name="Nit entidad" dataDxfId="25"/>
    <tableColumn id="3" name="Ordenador del gasto" dataDxfId="24"/>
    <tableColumn id="4" name="Unidad ejecutora Si aplica" dataDxfId="23"/>
    <tableColumn id="5" name="CDP certificado de disponibilidad presupuestal" dataDxfId="22"/>
    <tableColumn id="6" name="RP" dataDxfId="21"/>
    <tableColumn id="7" name="CONTRATO" dataDxfId="20"/>
    <tableColumn id="8" name="ESTADO DEL CONTRATO (en ejecucion, suspendido, liquidado)" dataDxfId="19"/>
    <tableColumn id="9" name="MODALIDAD DE CONTRATACION" dataDxfId="18"/>
    <tableColumn id="10" name="OBJETO DEL CONTRATO" dataDxfId="17"/>
    <tableColumn id="11" name="TIPO DE CONTRATO" dataDxfId="16"/>
    <tableColumn id="12" name="FECHA DE INICIO" dataDxfId="15"/>
    <tableColumn id="13" name="FECHA FINAL" dataDxfId="14"/>
    <tableColumn id="14" name="CONTRATISTA" dataDxfId="13"/>
    <tableColumn id="15" name="IDENTIFICACION CONTRATISTA NIT O CEDULA" dataDxfId="12"/>
    <tableColumn id="16" name="DEPARTAMENTO ejecucion geografica" dataDxfId="11"/>
    <tableColumn id="17" name="MUNICIPIO ejecucion geografica" dataDxfId="10"/>
    <tableColumn id="18" name="VALOR INICIAL" dataDxfId="9"/>
    <tableColumn id="19" name="VALOR valor adicion" dataDxfId="8"/>
    <tableColumn id="24" name="valor total" dataDxfId="7"/>
    <tableColumn id="20" name="Valor pagado" dataDxfId="6"/>
    <tableColumn id="21" name="% EJECUCION FINANCIERA" dataDxfId="5"/>
    <tableColumn id="22" name="% EJECUCION FISICA" dataDxfId="4"/>
    <tableColumn id="27" name="PROYECTO DE INVERSION" dataDxfId="3"/>
    <tableColumn id="26" name="CODIGO PIN" dataDxfId="2"/>
    <tableColumn id="23" name="NOVEDADES DEL CONTRATO" dataDxfId="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olombiacompra.coupahost.com/suppliers/show/1162"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X408"/>
  <sheetViews>
    <sheetView tabSelected="1" zoomScale="70" zoomScaleNormal="70" workbookViewId="0">
      <pane ySplit="2" topLeftCell="A3" activePane="bottomLeft" state="frozen"/>
      <selection activeCell="F2" sqref="F2"/>
      <selection pane="bottomLeft" activeCell="O246" sqref="O246"/>
    </sheetView>
  </sheetViews>
  <sheetFormatPr baseColWidth="10" defaultColWidth="26.85546875" defaultRowHeight="24" customHeight="1" x14ac:dyDescent="0.3"/>
  <cols>
    <col min="1" max="1" width="26.85546875" style="75" customWidth="1"/>
    <col min="2" max="2" width="26.85546875" style="75" hidden="1" customWidth="1"/>
    <col min="3" max="3" width="35.42578125" style="75" hidden="1" customWidth="1"/>
    <col min="4" max="4" width="26.85546875" style="75" hidden="1" customWidth="1"/>
    <col min="5" max="6" width="26.85546875" style="76" customWidth="1"/>
    <col min="7" max="7" width="26.85546875" style="76"/>
    <col min="8" max="9" width="26.85546875" style="75" hidden="1" customWidth="1"/>
    <col min="10" max="10" width="21.7109375" style="75" hidden="1" customWidth="1"/>
    <col min="11" max="11" width="26.85546875" style="75" hidden="1" customWidth="1"/>
    <col min="12" max="12" width="16.140625" style="75" hidden="1" customWidth="1"/>
    <col min="13" max="13" width="14.42578125" style="75" hidden="1" customWidth="1"/>
    <col min="14" max="14" width="26.85546875" style="75" customWidth="1"/>
    <col min="15" max="15" width="26.85546875" style="76" customWidth="1"/>
    <col min="16" max="17" width="26.85546875" style="75" hidden="1" customWidth="1"/>
    <col min="18" max="18" width="26.85546875" style="78"/>
    <col min="19" max="19" width="26.85546875" style="75"/>
    <col min="20" max="20" width="26.85546875" style="78"/>
    <col min="21" max="21" width="26.85546875" style="118"/>
    <col min="22" max="16384" width="26.85546875" style="75"/>
  </cols>
  <sheetData>
    <row r="1" spans="1:24" ht="24" customHeight="1" x14ac:dyDescent="0.3">
      <c r="M1" s="77"/>
      <c r="W1" s="77">
        <v>44834</v>
      </c>
    </row>
    <row r="2" spans="1:24" s="85" customFormat="1" ht="24" customHeight="1" x14ac:dyDescent="0.3">
      <c r="A2" s="79" t="s">
        <v>0</v>
      </c>
      <c r="B2" s="79" t="s">
        <v>1</v>
      </c>
      <c r="C2" s="79" t="s">
        <v>2</v>
      </c>
      <c r="D2" s="79" t="s">
        <v>3</v>
      </c>
      <c r="E2" s="80" t="s">
        <v>4</v>
      </c>
      <c r="F2" s="80" t="s">
        <v>5</v>
      </c>
      <c r="G2" s="80" t="s">
        <v>6</v>
      </c>
      <c r="H2" s="79" t="s">
        <v>7</v>
      </c>
      <c r="I2" s="79" t="s">
        <v>8</v>
      </c>
      <c r="J2" s="79" t="s">
        <v>9</v>
      </c>
      <c r="K2" s="79" t="s">
        <v>10</v>
      </c>
      <c r="L2" s="79" t="s">
        <v>11</v>
      </c>
      <c r="M2" s="79" t="s">
        <v>12</v>
      </c>
      <c r="N2" s="79" t="s">
        <v>13</v>
      </c>
      <c r="O2" s="81" t="s">
        <v>14</v>
      </c>
      <c r="P2" s="79" t="s">
        <v>15</v>
      </c>
      <c r="Q2" s="79" t="s">
        <v>16</v>
      </c>
      <c r="R2" s="82" t="s">
        <v>17</v>
      </c>
      <c r="S2" s="83" t="s">
        <v>18</v>
      </c>
      <c r="T2" s="82" t="s">
        <v>19</v>
      </c>
      <c r="U2" s="119" t="s">
        <v>20</v>
      </c>
      <c r="V2" s="83" t="s">
        <v>21</v>
      </c>
      <c r="W2" s="84" t="s">
        <v>22</v>
      </c>
      <c r="X2" s="79" t="s">
        <v>23</v>
      </c>
    </row>
    <row r="3" spans="1:24" ht="24" hidden="1" customHeight="1" x14ac:dyDescent="0.3">
      <c r="A3" s="75" t="s">
        <v>24</v>
      </c>
      <c r="B3" s="75" t="s">
        <v>25</v>
      </c>
      <c r="C3" s="75" t="s">
        <v>26</v>
      </c>
      <c r="D3" s="75" t="s">
        <v>24</v>
      </c>
      <c r="E3" s="93" t="s">
        <v>700</v>
      </c>
      <c r="F3" s="93" t="s">
        <v>700</v>
      </c>
      <c r="G3" s="76" t="s">
        <v>69</v>
      </c>
      <c r="H3" s="94" t="s">
        <v>140</v>
      </c>
      <c r="I3" s="75" t="s">
        <v>72</v>
      </c>
      <c r="J3" s="95" t="s">
        <v>73</v>
      </c>
      <c r="K3" s="75" t="s">
        <v>76</v>
      </c>
      <c r="L3" s="96">
        <v>44275</v>
      </c>
      <c r="M3" s="96">
        <v>44865</v>
      </c>
      <c r="N3" s="94" t="s">
        <v>112</v>
      </c>
      <c r="O3" s="97">
        <v>17119230</v>
      </c>
      <c r="P3" s="75" t="s">
        <v>137</v>
      </c>
      <c r="Q3" s="75" t="s">
        <v>136</v>
      </c>
      <c r="R3" s="98">
        <v>660000000</v>
      </c>
      <c r="S3" s="99">
        <v>220000000</v>
      </c>
      <c r="T3" s="100">
        <f>R3+S3</f>
        <v>880000000</v>
      </c>
      <c r="U3" s="118">
        <v>800180065</v>
      </c>
      <c r="V3" s="86">
        <f>+U3/T3</f>
        <v>0.90929552840909089</v>
      </c>
      <c r="W3" s="87">
        <f>+(($W$1-L3)*100%)/(M3-L3)</f>
        <v>0.94745762711864412</v>
      </c>
      <c r="X3" s="94"/>
    </row>
    <row r="4" spans="1:24" s="129" customFormat="1" ht="24" customHeight="1" x14ac:dyDescent="0.3">
      <c r="A4" s="129" t="s">
        <v>24</v>
      </c>
      <c r="B4" s="75" t="s">
        <v>25</v>
      </c>
      <c r="C4" s="75" t="s">
        <v>26</v>
      </c>
      <c r="D4" s="75" t="s">
        <v>24</v>
      </c>
      <c r="E4" s="130" t="s">
        <v>71</v>
      </c>
      <c r="F4" s="130" t="s">
        <v>71</v>
      </c>
      <c r="G4" s="130" t="s">
        <v>70</v>
      </c>
      <c r="H4" s="140" t="s">
        <v>139</v>
      </c>
      <c r="I4" s="129" t="s">
        <v>29</v>
      </c>
      <c r="J4" s="149" t="s">
        <v>74</v>
      </c>
      <c r="K4" s="129" t="s">
        <v>77</v>
      </c>
      <c r="L4" s="145">
        <v>44340</v>
      </c>
      <c r="M4" s="145">
        <v>44441</v>
      </c>
      <c r="N4" s="140" t="s">
        <v>116</v>
      </c>
      <c r="O4" s="148">
        <v>8600077389</v>
      </c>
      <c r="P4" s="129" t="s">
        <v>137</v>
      </c>
      <c r="Q4" s="129" t="s">
        <v>136</v>
      </c>
      <c r="R4" s="151">
        <v>4448912</v>
      </c>
      <c r="S4" s="152">
        <v>0</v>
      </c>
      <c r="T4" s="153">
        <f t="shared" ref="T4:T6" si="0">R4+S4</f>
        <v>4448912</v>
      </c>
      <c r="U4" s="135">
        <v>0</v>
      </c>
      <c r="V4" s="136">
        <v>0</v>
      </c>
      <c r="W4" s="137">
        <v>1</v>
      </c>
      <c r="X4" s="140" t="s">
        <v>1651</v>
      </c>
    </row>
    <row r="5" spans="1:24" ht="24" hidden="1" customHeight="1" x14ac:dyDescent="0.3">
      <c r="A5" s="75" t="s">
        <v>24</v>
      </c>
      <c r="B5" s="75" t="s">
        <v>25</v>
      </c>
      <c r="C5" s="75" t="s">
        <v>26</v>
      </c>
      <c r="D5" s="75" t="s">
        <v>24</v>
      </c>
      <c r="E5" s="93" t="s">
        <v>701</v>
      </c>
      <c r="F5" s="93" t="s">
        <v>702</v>
      </c>
      <c r="G5" s="76" t="s">
        <v>27</v>
      </c>
      <c r="H5" s="94" t="s">
        <v>139</v>
      </c>
      <c r="I5" s="75" t="s">
        <v>30</v>
      </c>
      <c r="J5" s="95" t="s">
        <v>31</v>
      </c>
      <c r="K5" s="75" t="s">
        <v>35</v>
      </c>
      <c r="L5" s="96">
        <v>44307</v>
      </c>
      <c r="M5" s="96">
        <v>44711</v>
      </c>
      <c r="N5" s="94" t="s">
        <v>65</v>
      </c>
      <c r="O5" s="97">
        <v>830103828</v>
      </c>
      <c r="P5" s="75" t="s">
        <v>137</v>
      </c>
      <c r="Q5" s="75" t="s">
        <v>136</v>
      </c>
      <c r="R5" s="123">
        <v>828960376</v>
      </c>
      <c r="S5" s="124">
        <v>434041924</v>
      </c>
      <c r="T5" s="120">
        <f t="shared" si="0"/>
        <v>1263002300</v>
      </c>
      <c r="U5" s="118">
        <v>1257297882</v>
      </c>
      <c r="V5" s="86">
        <f t="shared" ref="V5" si="1">+U5/T5</f>
        <v>0.99548344607131756</v>
      </c>
      <c r="W5" s="87">
        <v>1</v>
      </c>
      <c r="X5" s="94"/>
    </row>
    <row r="6" spans="1:24" ht="24" hidden="1" customHeight="1" x14ac:dyDescent="0.3">
      <c r="A6" s="75" t="s">
        <v>24</v>
      </c>
      <c r="B6" s="75" t="s">
        <v>25</v>
      </c>
      <c r="C6" s="75" t="s">
        <v>26</v>
      </c>
      <c r="D6" s="75" t="s">
        <v>24</v>
      </c>
      <c r="E6" s="93">
        <v>22721</v>
      </c>
      <c r="F6" s="93">
        <v>44521</v>
      </c>
      <c r="G6" s="76" t="s">
        <v>28</v>
      </c>
      <c r="H6" s="94" t="s">
        <v>139</v>
      </c>
      <c r="I6" s="75" t="s">
        <v>29</v>
      </c>
      <c r="J6" s="95" t="s">
        <v>34</v>
      </c>
      <c r="K6" s="75" t="s">
        <v>35</v>
      </c>
      <c r="L6" s="96">
        <v>44314</v>
      </c>
      <c r="M6" s="96">
        <v>44672</v>
      </c>
      <c r="N6" s="94" t="s">
        <v>67</v>
      </c>
      <c r="O6" s="97">
        <v>8600010227</v>
      </c>
      <c r="P6" s="75" t="s">
        <v>137</v>
      </c>
      <c r="Q6" s="75" t="s">
        <v>136</v>
      </c>
      <c r="R6" s="123">
        <v>9098887</v>
      </c>
      <c r="S6" s="124">
        <v>0</v>
      </c>
      <c r="T6" s="120">
        <f t="shared" si="0"/>
        <v>9098887</v>
      </c>
      <c r="U6" s="118">
        <v>9098887</v>
      </c>
      <c r="V6" s="86">
        <v>1</v>
      </c>
      <c r="W6" s="87">
        <v>1</v>
      </c>
      <c r="X6" s="94"/>
    </row>
    <row r="7" spans="1:24" ht="24" hidden="1" customHeight="1" x14ac:dyDescent="0.3">
      <c r="A7" s="75" t="s">
        <v>24</v>
      </c>
      <c r="B7" s="75" t="s">
        <v>25</v>
      </c>
      <c r="C7" s="75" t="s">
        <v>26</v>
      </c>
      <c r="D7" s="75" t="s">
        <v>24</v>
      </c>
      <c r="E7" s="93" t="s">
        <v>703</v>
      </c>
      <c r="F7" s="93" t="s">
        <v>704</v>
      </c>
      <c r="G7" s="102" t="s">
        <v>157</v>
      </c>
      <c r="H7" s="94" t="s">
        <v>139</v>
      </c>
      <c r="I7" s="75" t="s">
        <v>158</v>
      </c>
      <c r="J7" s="95" t="s">
        <v>159</v>
      </c>
      <c r="K7" s="75" t="s">
        <v>35</v>
      </c>
      <c r="L7" s="96">
        <v>44362</v>
      </c>
      <c r="M7" s="96">
        <v>44651</v>
      </c>
      <c r="N7" s="94" t="s">
        <v>165</v>
      </c>
      <c r="O7" s="93">
        <v>9001701785</v>
      </c>
      <c r="P7" s="75" t="s">
        <v>137</v>
      </c>
      <c r="Q7" s="75" t="s">
        <v>169</v>
      </c>
      <c r="R7" s="123">
        <v>32200000</v>
      </c>
      <c r="S7" s="124">
        <v>11500000</v>
      </c>
      <c r="T7" s="120">
        <f t="shared" ref="T7:T106" si="2">R7+S7</f>
        <v>43700000</v>
      </c>
      <c r="U7" s="118">
        <v>43700000</v>
      </c>
      <c r="V7" s="86">
        <f t="shared" ref="V7:V23" si="3">+U7/T7</f>
        <v>1</v>
      </c>
      <c r="W7" s="87">
        <v>1</v>
      </c>
      <c r="X7" s="103"/>
    </row>
    <row r="8" spans="1:24" ht="24" hidden="1" customHeight="1" x14ac:dyDescent="0.3">
      <c r="A8" s="75" t="s">
        <v>24</v>
      </c>
      <c r="B8" s="75" t="s">
        <v>25</v>
      </c>
      <c r="C8" s="75" t="s">
        <v>26</v>
      </c>
      <c r="D8" s="75" t="s">
        <v>24</v>
      </c>
      <c r="E8" s="93">
        <v>46821</v>
      </c>
      <c r="F8" s="93">
        <v>67821</v>
      </c>
      <c r="G8" s="102" t="s">
        <v>173</v>
      </c>
      <c r="H8" s="94" t="s">
        <v>139</v>
      </c>
      <c r="I8" s="75" t="s">
        <v>29</v>
      </c>
      <c r="J8" s="95" t="s">
        <v>174</v>
      </c>
      <c r="K8" s="75" t="s">
        <v>76</v>
      </c>
      <c r="L8" s="96">
        <v>44379</v>
      </c>
      <c r="M8" s="96">
        <v>44545</v>
      </c>
      <c r="N8" s="94" t="s">
        <v>142</v>
      </c>
      <c r="O8" s="93">
        <v>890200463</v>
      </c>
      <c r="P8" s="75" t="s">
        <v>138</v>
      </c>
      <c r="Q8" s="75" t="s">
        <v>38</v>
      </c>
      <c r="R8" s="123">
        <v>6504100</v>
      </c>
      <c r="S8" s="124">
        <v>0</v>
      </c>
      <c r="T8" s="120">
        <f t="shared" si="2"/>
        <v>6504100</v>
      </c>
      <c r="U8" s="118">
        <v>6504100</v>
      </c>
      <c r="V8" s="86">
        <f t="shared" si="3"/>
        <v>1</v>
      </c>
      <c r="W8" s="87">
        <v>1</v>
      </c>
      <c r="X8" s="94"/>
    </row>
    <row r="9" spans="1:24" ht="24" hidden="1" customHeight="1" x14ac:dyDescent="0.3">
      <c r="A9" s="75" t="s">
        <v>24</v>
      </c>
      <c r="B9" s="75" t="s">
        <v>25</v>
      </c>
      <c r="C9" s="75" t="s">
        <v>26</v>
      </c>
      <c r="D9" s="75" t="s">
        <v>24</v>
      </c>
      <c r="E9" s="93" t="s">
        <v>705</v>
      </c>
      <c r="F9" s="93" t="s">
        <v>706</v>
      </c>
      <c r="G9" s="102" t="s">
        <v>198</v>
      </c>
      <c r="H9" s="94" t="s">
        <v>1569</v>
      </c>
      <c r="I9" s="75" t="s">
        <v>29</v>
      </c>
      <c r="J9" s="95" t="s">
        <v>202</v>
      </c>
      <c r="K9" s="75" t="s">
        <v>35</v>
      </c>
      <c r="L9" s="96">
        <v>44447</v>
      </c>
      <c r="M9" s="96">
        <v>44834</v>
      </c>
      <c r="N9" s="94" t="s">
        <v>93</v>
      </c>
      <c r="O9" s="93">
        <v>79315474</v>
      </c>
      <c r="P9" s="75" t="s">
        <v>137</v>
      </c>
      <c r="Q9" s="75" t="s">
        <v>136</v>
      </c>
      <c r="R9" s="123">
        <v>29844730</v>
      </c>
      <c r="S9" s="124">
        <v>8953419</v>
      </c>
      <c r="T9" s="120">
        <f t="shared" si="2"/>
        <v>38798149</v>
      </c>
      <c r="U9" s="118">
        <v>35813676</v>
      </c>
      <c r="V9" s="86">
        <f t="shared" si="3"/>
        <v>0.92307692307692313</v>
      </c>
      <c r="W9" s="87">
        <f>+(($W$1-L9)*100%)/(M9-L9)</f>
        <v>1</v>
      </c>
      <c r="X9" s="94"/>
    </row>
    <row r="10" spans="1:24" ht="24" hidden="1" customHeight="1" x14ac:dyDescent="0.3">
      <c r="A10" s="75" t="s">
        <v>24</v>
      </c>
      <c r="B10" s="75" t="s">
        <v>25</v>
      </c>
      <c r="C10" s="75" t="s">
        <v>26</v>
      </c>
      <c r="D10" s="75" t="s">
        <v>24</v>
      </c>
      <c r="E10" s="93" t="s">
        <v>707</v>
      </c>
      <c r="F10" s="93" t="s">
        <v>708</v>
      </c>
      <c r="G10" s="102" t="s">
        <v>199</v>
      </c>
      <c r="H10" s="94" t="s">
        <v>140</v>
      </c>
      <c r="I10" s="75" t="s">
        <v>29</v>
      </c>
      <c r="J10" s="95" t="s">
        <v>151</v>
      </c>
      <c r="K10" s="75" t="s">
        <v>35</v>
      </c>
      <c r="L10" s="96">
        <v>44448</v>
      </c>
      <c r="M10" s="96">
        <v>44839</v>
      </c>
      <c r="N10" s="94" t="s">
        <v>80</v>
      </c>
      <c r="O10" s="93">
        <v>1041896072</v>
      </c>
      <c r="P10" s="75" t="s">
        <v>137</v>
      </c>
      <c r="Q10" s="75" t="s">
        <v>136</v>
      </c>
      <c r="R10" s="123">
        <v>30000000</v>
      </c>
      <c r="S10" s="124">
        <v>0</v>
      </c>
      <c r="T10" s="120">
        <f t="shared" si="2"/>
        <v>30000000</v>
      </c>
      <c r="U10" s="118">
        <v>27000000</v>
      </c>
      <c r="V10" s="86">
        <f t="shared" si="3"/>
        <v>0.9</v>
      </c>
      <c r="W10" s="87">
        <f>+(($W$1-L10)*100%)/(M10-L10)</f>
        <v>0.98721227621483376</v>
      </c>
      <c r="X10" s="94"/>
    </row>
    <row r="11" spans="1:24" s="129" customFormat="1" ht="24" customHeight="1" x14ac:dyDescent="0.3">
      <c r="A11" s="129" t="s">
        <v>24</v>
      </c>
      <c r="B11" s="75" t="s">
        <v>25</v>
      </c>
      <c r="C11" s="75" t="s">
        <v>26</v>
      </c>
      <c r="D11" s="75" t="s">
        <v>24</v>
      </c>
      <c r="E11" s="130" t="s">
        <v>71</v>
      </c>
      <c r="F11" s="130" t="s">
        <v>71</v>
      </c>
      <c r="G11" s="131" t="s">
        <v>200</v>
      </c>
      <c r="H11" s="150" t="s">
        <v>139</v>
      </c>
      <c r="I11" s="129" t="s">
        <v>29</v>
      </c>
      <c r="J11" s="149" t="s">
        <v>203</v>
      </c>
      <c r="K11" s="129" t="s">
        <v>205</v>
      </c>
      <c r="L11" s="145">
        <v>44443</v>
      </c>
      <c r="M11" s="145">
        <v>44561</v>
      </c>
      <c r="N11" s="140" t="s">
        <v>206</v>
      </c>
      <c r="O11" s="143">
        <v>901298099</v>
      </c>
      <c r="P11" s="129" t="s">
        <v>137</v>
      </c>
      <c r="Q11" s="129" t="s">
        <v>136</v>
      </c>
      <c r="R11" s="146">
        <v>20468000</v>
      </c>
      <c r="S11" s="147">
        <v>0</v>
      </c>
      <c r="T11" s="134">
        <f t="shared" si="2"/>
        <v>20468000</v>
      </c>
      <c r="U11" s="135">
        <v>0</v>
      </c>
      <c r="V11" s="136">
        <f t="shared" si="3"/>
        <v>0</v>
      </c>
      <c r="W11" s="137">
        <v>1</v>
      </c>
      <c r="X11" s="140" t="s">
        <v>1651</v>
      </c>
    </row>
    <row r="12" spans="1:24" ht="24" hidden="1" customHeight="1" x14ac:dyDescent="0.3">
      <c r="A12" s="75" t="s">
        <v>24</v>
      </c>
      <c r="B12" s="75" t="s">
        <v>25</v>
      </c>
      <c r="C12" s="75" t="s">
        <v>26</v>
      </c>
      <c r="D12" s="75" t="s">
        <v>24</v>
      </c>
      <c r="E12" s="93" t="s">
        <v>709</v>
      </c>
      <c r="F12" s="93" t="s">
        <v>710</v>
      </c>
      <c r="G12" s="102" t="s">
        <v>201</v>
      </c>
      <c r="H12" s="94" t="s">
        <v>139</v>
      </c>
      <c r="I12" s="75" t="s">
        <v>153</v>
      </c>
      <c r="J12" s="95" t="s">
        <v>204</v>
      </c>
      <c r="K12" s="75" t="s">
        <v>150</v>
      </c>
      <c r="L12" s="96">
        <v>44502</v>
      </c>
      <c r="M12" s="96">
        <v>44660</v>
      </c>
      <c r="N12" s="94" t="s">
        <v>128</v>
      </c>
      <c r="O12" s="93">
        <v>800205914</v>
      </c>
      <c r="P12" s="75" t="s">
        <v>137</v>
      </c>
      <c r="Q12" s="75" t="s">
        <v>43</v>
      </c>
      <c r="R12" s="123">
        <v>413531573</v>
      </c>
      <c r="S12" s="124">
        <v>53068839</v>
      </c>
      <c r="T12" s="120">
        <f t="shared" si="2"/>
        <v>466600412</v>
      </c>
      <c r="U12" s="118">
        <v>466600412</v>
      </c>
      <c r="V12" s="86">
        <f t="shared" si="3"/>
        <v>1</v>
      </c>
      <c r="W12" s="87">
        <v>1</v>
      </c>
      <c r="X12" s="94"/>
    </row>
    <row r="13" spans="1:24" ht="24" hidden="1" customHeight="1" x14ac:dyDescent="0.3">
      <c r="A13" s="75" t="s">
        <v>24</v>
      </c>
      <c r="B13" s="75" t="s">
        <v>25</v>
      </c>
      <c r="C13" s="75" t="s">
        <v>26</v>
      </c>
      <c r="D13" s="75" t="s">
        <v>24</v>
      </c>
      <c r="E13" s="93">
        <v>54821</v>
      </c>
      <c r="F13" s="93">
        <v>103521</v>
      </c>
      <c r="G13" s="102" t="s">
        <v>227</v>
      </c>
      <c r="H13" s="94" t="s">
        <v>139</v>
      </c>
      <c r="I13" s="75" t="s">
        <v>230</v>
      </c>
      <c r="J13" s="95" t="s">
        <v>231</v>
      </c>
      <c r="K13" s="75" t="s">
        <v>35</v>
      </c>
      <c r="L13" s="96">
        <v>44489</v>
      </c>
      <c r="M13" s="96">
        <v>44681</v>
      </c>
      <c r="N13" s="94" t="s">
        <v>228</v>
      </c>
      <c r="O13" s="93">
        <v>901529411</v>
      </c>
      <c r="P13" s="75" t="s">
        <v>137</v>
      </c>
      <c r="Q13" s="75" t="s">
        <v>43</v>
      </c>
      <c r="R13" s="123">
        <v>43581370</v>
      </c>
      <c r="S13" s="124">
        <v>21790685</v>
      </c>
      <c r="T13" s="120">
        <f t="shared" si="2"/>
        <v>65372055</v>
      </c>
      <c r="U13" s="118">
        <v>65372055</v>
      </c>
      <c r="V13" s="86">
        <f t="shared" si="3"/>
        <v>1</v>
      </c>
      <c r="W13" s="87">
        <v>1</v>
      </c>
      <c r="X13" s="94"/>
    </row>
    <row r="14" spans="1:24" ht="24" hidden="1" customHeight="1" x14ac:dyDescent="0.3">
      <c r="A14" s="75" t="s">
        <v>24</v>
      </c>
      <c r="B14" s="75" t="s">
        <v>25</v>
      </c>
      <c r="C14" s="75" t="s">
        <v>26</v>
      </c>
      <c r="D14" s="75" t="s">
        <v>24</v>
      </c>
      <c r="E14" s="93" t="s">
        <v>711</v>
      </c>
      <c r="F14" s="93" t="s">
        <v>712</v>
      </c>
      <c r="G14" s="76" t="s">
        <v>213</v>
      </c>
      <c r="H14" s="94" t="s">
        <v>140</v>
      </c>
      <c r="I14" s="75" t="s">
        <v>29</v>
      </c>
      <c r="J14" s="95" t="s">
        <v>232</v>
      </c>
      <c r="K14" s="75" t="s">
        <v>35</v>
      </c>
      <c r="L14" s="96">
        <v>44482</v>
      </c>
      <c r="M14" s="96">
        <v>44834</v>
      </c>
      <c r="N14" s="94" t="s">
        <v>214</v>
      </c>
      <c r="O14" s="93">
        <v>1061416</v>
      </c>
      <c r="P14" s="75" t="s">
        <v>135</v>
      </c>
      <c r="Q14" s="75" t="s">
        <v>152</v>
      </c>
      <c r="R14" s="123">
        <v>27000000</v>
      </c>
      <c r="S14" s="124">
        <v>9000000</v>
      </c>
      <c r="T14" s="120">
        <f t="shared" si="2"/>
        <v>36000000</v>
      </c>
      <c r="U14" s="118">
        <v>33000000</v>
      </c>
      <c r="V14" s="86">
        <f t="shared" si="3"/>
        <v>0.91666666666666663</v>
      </c>
      <c r="W14" s="87">
        <f>+(($W$1-L14)*100%)/(M14-L14)</f>
        <v>1</v>
      </c>
      <c r="X14" s="94"/>
    </row>
    <row r="15" spans="1:24" ht="24" hidden="1" customHeight="1" x14ac:dyDescent="0.3">
      <c r="A15" s="75" t="s">
        <v>24</v>
      </c>
      <c r="B15" s="75" t="s">
        <v>25</v>
      </c>
      <c r="C15" s="75" t="s">
        <v>26</v>
      </c>
      <c r="D15" s="75" t="s">
        <v>24</v>
      </c>
      <c r="E15" s="93" t="s">
        <v>713</v>
      </c>
      <c r="F15" s="97" t="s">
        <v>714</v>
      </c>
      <c r="G15" s="102" t="s">
        <v>233</v>
      </c>
      <c r="H15" s="94" t="s">
        <v>139</v>
      </c>
      <c r="I15" s="75" t="s">
        <v>153</v>
      </c>
      <c r="J15" s="95" t="s">
        <v>234</v>
      </c>
      <c r="K15" s="75" t="s">
        <v>150</v>
      </c>
      <c r="L15" s="96">
        <v>44560</v>
      </c>
      <c r="M15" s="96">
        <v>44733</v>
      </c>
      <c r="N15" s="94" t="s">
        <v>128</v>
      </c>
      <c r="O15" s="93">
        <v>800205914</v>
      </c>
      <c r="P15" s="75" t="s">
        <v>138</v>
      </c>
      <c r="Q15" s="75" t="s">
        <v>38</v>
      </c>
      <c r="R15" s="123">
        <v>342638249</v>
      </c>
      <c r="S15" s="124">
        <v>54017700</v>
      </c>
      <c r="T15" s="120">
        <f>R15+S15</f>
        <v>396655949</v>
      </c>
      <c r="U15" s="118">
        <v>396655949</v>
      </c>
      <c r="V15" s="86">
        <f t="shared" si="3"/>
        <v>1</v>
      </c>
      <c r="W15" s="87">
        <v>1</v>
      </c>
      <c r="X15" s="94"/>
    </row>
    <row r="16" spans="1:24" ht="24" hidden="1" customHeight="1" x14ac:dyDescent="0.3">
      <c r="A16" s="75" t="s">
        <v>24</v>
      </c>
      <c r="B16" s="75" t="s">
        <v>25</v>
      </c>
      <c r="C16" s="75" t="s">
        <v>26</v>
      </c>
      <c r="D16" s="75" t="s">
        <v>24</v>
      </c>
      <c r="E16" s="93" t="s">
        <v>715</v>
      </c>
      <c r="F16" s="93" t="s">
        <v>716</v>
      </c>
      <c r="G16" s="76" t="s">
        <v>215</v>
      </c>
      <c r="H16" s="94" t="s">
        <v>140</v>
      </c>
      <c r="I16" s="75" t="s">
        <v>29</v>
      </c>
      <c r="J16" s="95" t="s">
        <v>235</v>
      </c>
      <c r="K16" s="75" t="s">
        <v>35</v>
      </c>
      <c r="L16" s="96">
        <v>44488</v>
      </c>
      <c r="M16" s="96">
        <v>44834</v>
      </c>
      <c r="N16" s="94" t="s">
        <v>220</v>
      </c>
      <c r="O16" s="93">
        <v>79306029</v>
      </c>
      <c r="P16" s="75" t="s">
        <v>148</v>
      </c>
      <c r="Q16" s="75" t="s">
        <v>136</v>
      </c>
      <c r="R16" s="123">
        <v>40500000</v>
      </c>
      <c r="S16" s="124">
        <v>13500000</v>
      </c>
      <c r="T16" s="120">
        <f t="shared" si="2"/>
        <v>54000000</v>
      </c>
      <c r="U16" s="118">
        <v>49500000</v>
      </c>
      <c r="V16" s="86">
        <f t="shared" si="3"/>
        <v>0.91666666666666663</v>
      </c>
      <c r="W16" s="87">
        <f>+(($W$1-L16)*100%)/(M16-L16)</f>
        <v>1</v>
      </c>
      <c r="X16" s="94"/>
    </row>
    <row r="17" spans="1:24" ht="24" hidden="1" customHeight="1" x14ac:dyDescent="0.3">
      <c r="A17" s="75" t="s">
        <v>24</v>
      </c>
      <c r="B17" s="75" t="s">
        <v>25</v>
      </c>
      <c r="C17" s="75" t="s">
        <v>26</v>
      </c>
      <c r="D17" s="75" t="s">
        <v>24</v>
      </c>
      <c r="E17" s="93" t="s">
        <v>717</v>
      </c>
      <c r="F17" s="93" t="s">
        <v>718</v>
      </c>
      <c r="G17" s="76" t="s">
        <v>216</v>
      </c>
      <c r="H17" s="94" t="s">
        <v>140</v>
      </c>
      <c r="I17" s="75" t="s">
        <v>236</v>
      </c>
      <c r="J17" s="95" t="s">
        <v>237</v>
      </c>
      <c r="K17" s="75" t="s">
        <v>150</v>
      </c>
      <c r="L17" s="96">
        <v>44491</v>
      </c>
      <c r="M17" s="96">
        <v>44865</v>
      </c>
      <c r="N17" s="94" t="s">
        <v>221</v>
      </c>
      <c r="O17" s="93">
        <v>900856671</v>
      </c>
      <c r="P17" s="75" t="s">
        <v>148</v>
      </c>
      <c r="Q17" s="75" t="s">
        <v>136</v>
      </c>
      <c r="R17" s="123">
        <v>203026820</v>
      </c>
      <c r="S17" s="124">
        <v>99316124</v>
      </c>
      <c r="T17" s="120">
        <f t="shared" si="2"/>
        <v>302342944</v>
      </c>
      <c r="U17" s="118">
        <v>252684882</v>
      </c>
      <c r="V17" s="86">
        <f t="shared" si="3"/>
        <v>0.83575584287490434</v>
      </c>
      <c r="W17" s="87">
        <f>+(($W$1-L17)*100%)/(M17-L17)</f>
        <v>0.91711229946524064</v>
      </c>
      <c r="X17" s="94"/>
    </row>
    <row r="18" spans="1:24" ht="24" hidden="1" customHeight="1" x14ac:dyDescent="0.3">
      <c r="A18" s="75" t="s">
        <v>24</v>
      </c>
      <c r="B18" s="75" t="s">
        <v>25</v>
      </c>
      <c r="C18" s="75" t="s">
        <v>26</v>
      </c>
      <c r="D18" s="75" t="s">
        <v>24</v>
      </c>
      <c r="E18" s="93">
        <v>58421</v>
      </c>
      <c r="F18" s="93">
        <v>107721</v>
      </c>
      <c r="G18" s="76" t="s">
        <v>238</v>
      </c>
      <c r="H18" s="94" t="s">
        <v>139</v>
      </c>
      <c r="I18" s="75" t="s">
        <v>158</v>
      </c>
      <c r="J18" s="95" t="s">
        <v>239</v>
      </c>
      <c r="K18" s="75" t="s">
        <v>78</v>
      </c>
      <c r="L18" s="96">
        <v>44512</v>
      </c>
      <c r="M18" s="96">
        <v>44712</v>
      </c>
      <c r="N18" s="94" t="s">
        <v>240</v>
      </c>
      <c r="O18" s="93">
        <v>800015583</v>
      </c>
      <c r="P18" s="75" t="s">
        <v>148</v>
      </c>
      <c r="Q18" s="75" t="s">
        <v>136</v>
      </c>
      <c r="R18" s="123">
        <v>579137200</v>
      </c>
      <c r="S18" s="124">
        <v>0</v>
      </c>
      <c r="T18" s="120">
        <f t="shared" si="2"/>
        <v>579137200</v>
      </c>
      <c r="U18" s="118">
        <v>579137200</v>
      </c>
      <c r="V18" s="86">
        <f t="shared" si="3"/>
        <v>1</v>
      </c>
      <c r="W18" s="87">
        <v>1</v>
      </c>
      <c r="X18" s="94"/>
    </row>
    <row r="19" spans="1:24" ht="24" hidden="1" customHeight="1" x14ac:dyDescent="0.3">
      <c r="A19" s="75" t="s">
        <v>24</v>
      </c>
      <c r="B19" s="75" t="s">
        <v>25</v>
      </c>
      <c r="C19" s="75" t="s">
        <v>26</v>
      </c>
      <c r="D19" s="75" t="s">
        <v>24</v>
      </c>
      <c r="E19" s="93" t="s">
        <v>719</v>
      </c>
      <c r="F19" s="93" t="s">
        <v>720</v>
      </c>
      <c r="G19" s="76" t="s">
        <v>241</v>
      </c>
      <c r="H19" s="94" t="s">
        <v>139</v>
      </c>
      <c r="I19" s="75" t="s">
        <v>29</v>
      </c>
      <c r="J19" s="95" t="s">
        <v>242</v>
      </c>
      <c r="K19" s="75" t="s">
        <v>35</v>
      </c>
      <c r="L19" s="96">
        <v>44509</v>
      </c>
      <c r="M19" s="96">
        <v>44742</v>
      </c>
      <c r="N19" s="94" t="s">
        <v>172</v>
      </c>
      <c r="O19" s="93">
        <v>1026280157</v>
      </c>
      <c r="P19" s="75" t="s">
        <v>148</v>
      </c>
      <c r="Q19" s="75" t="s">
        <v>136</v>
      </c>
      <c r="R19" s="123">
        <v>24000000</v>
      </c>
      <c r="S19" s="124">
        <v>0</v>
      </c>
      <c r="T19" s="120">
        <f t="shared" si="2"/>
        <v>24000000</v>
      </c>
      <c r="U19" s="118">
        <v>24000000</v>
      </c>
      <c r="V19" s="86">
        <f t="shared" si="3"/>
        <v>1</v>
      </c>
      <c r="W19" s="87">
        <v>1</v>
      </c>
      <c r="X19" s="94"/>
    </row>
    <row r="20" spans="1:24" ht="24" hidden="1" customHeight="1" x14ac:dyDescent="0.3">
      <c r="A20" s="75" t="s">
        <v>24</v>
      </c>
      <c r="B20" s="75" t="s">
        <v>25</v>
      </c>
      <c r="C20" s="75" t="s">
        <v>26</v>
      </c>
      <c r="D20" s="75" t="s">
        <v>24</v>
      </c>
      <c r="E20" s="93" t="s">
        <v>721</v>
      </c>
      <c r="F20" s="93" t="s">
        <v>722</v>
      </c>
      <c r="G20" s="102" t="s">
        <v>299</v>
      </c>
      <c r="H20" s="94" t="s">
        <v>140</v>
      </c>
      <c r="I20" s="75" t="s">
        <v>29</v>
      </c>
      <c r="J20" s="95" t="s">
        <v>300</v>
      </c>
      <c r="K20" s="75" t="s">
        <v>35</v>
      </c>
      <c r="L20" s="96">
        <v>44561</v>
      </c>
      <c r="M20" s="96">
        <v>44834</v>
      </c>
      <c r="N20" s="94" t="s">
        <v>1405</v>
      </c>
      <c r="O20" s="93" t="s">
        <v>1406</v>
      </c>
      <c r="P20" s="75" t="s">
        <v>148</v>
      </c>
      <c r="Q20" s="75" t="s">
        <v>136</v>
      </c>
      <c r="R20" s="123">
        <v>9200000</v>
      </c>
      <c r="S20" s="124">
        <v>4500000</v>
      </c>
      <c r="T20" s="121">
        <f>R20+S20</f>
        <v>13700000</v>
      </c>
      <c r="U20" s="118">
        <v>12250000</v>
      </c>
      <c r="V20" s="86">
        <f t="shared" si="3"/>
        <v>0.8941605839416058</v>
      </c>
      <c r="W20" s="87">
        <f>+(($W$1-L20)*100%)/(M20-L20)</f>
        <v>1</v>
      </c>
      <c r="X20" s="94"/>
    </row>
    <row r="21" spans="1:24" ht="24" hidden="1" customHeight="1" x14ac:dyDescent="0.3">
      <c r="A21" s="75" t="s">
        <v>24</v>
      </c>
      <c r="B21" s="75" t="s">
        <v>25</v>
      </c>
      <c r="C21" s="75" t="s">
        <v>26</v>
      </c>
      <c r="D21" s="75" t="s">
        <v>24</v>
      </c>
      <c r="E21" s="93" t="s">
        <v>723</v>
      </c>
      <c r="F21" s="93" t="s">
        <v>724</v>
      </c>
      <c r="G21" s="76" t="s">
        <v>246</v>
      </c>
      <c r="H21" s="94" t="s">
        <v>139</v>
      </c>
      <c r="I21" s="75" t="s">
        <v>29</v>
      </c>
      <c r="J21" s="95" t="s">
        <v>245</v>
      </c>
      <c r="K21" s="75" t="s">
        <v>35</v>
      </c>
      <c r="L21" s="96">
        <v>44513</v>
      </c>
      <c r="M21" s="96">
        <v>44650</v>
      </c>
      <c r="N21" s="94" t="s">
        <v>247</v>
      </c>
      <c r="O21" s="93">
        <v>1049602128</v>
      </c>
      <c r="P21" s="75" t="s">
        <v>148</v>
      </c>
      <c r="Q21" s="75" t="s">
        <v>136</v>
      </c>
      <c r="R21" s="123">
        <v>20000000</v>
      </c>
      <c r="S21" s="124">
        <v>0</v>
      </c>
      <c r="T21" s="120">
        <f t="shared" si="2"/>
        <v>20000000</v>
      </c>
      <c r="U21" s="120">
        <v>20000000</v>
      </c>
      <c r="V21" s="86">
        <f t="shared" si="3"/>
        <v>1</v>
      </c>
      <c r="W21" s="87">
        <v>1</v>
      </c>
      <c r="X21" s="94"/>
    </row>
    <row r="22" spans="1:24" s="129" customFormat="1" ht="24" customHeight="1" x14ac:dyDescent="0.3">
      <c r="A22" s="129" t="s">
        <v>24</v>
      </c>
      <c r="B22" s="75" t="s">
        <v>25</v>
      </c>
      <c r="C22" s="75" t="s">
        <v>26</v>
      </c>
      <c r="D22" s="75" t="s">
        <v>24</v>
      </c>
      <c r="E22" s="143" t="s">
        <v>725</v>
      </c>
      <c r="F22" s="143" t="s">
        <v>726</v>
      </c>
      <c r="G22" s="130" t="s">
        <v>248</v>
      </c>
      <c r="H22" s="140" t="s">
        <v>139</v>
      </c>
      <c r="I22" s="129" t="s">
        <v>29</v>
      </c>
      <c r="J22" s="149" t="s">
        <v>245</v>
      </c>
      <c r="K22" s="129" t="s">
        <v>35</v>
      </c>
      <c r="L22" s="145">
        <v>44513</v>
      </c>
      <c r="M22" s="145">
        <v>44650</v>
      </c>
      <c r="N22" s="140" t="s">
        <v>249</v>
      </c>
      <c r="O22" s="143">
        <v>10027270</v>
      </c>
      <c r="P22" s="129" t="s">
        <v>148</v>
      </c>
      <c r="Q22" s="129" t="s">
        <v>136</v>
      </c>
      <c r="R22" s="146">
        <v>20000000</v>
      </c>
      <c r="S22" s="147">
        <v>0</v>
      </c>
      <c r="T22" s="134">
        <f t="shared" si="2"/>
        <v>20000000</v>
      </c>
      <c r="U22" s="135">
        <v>8000000</v>
      </c>
      <c r="V22" s="136">
        <f t="shared" si="3"/>
        <v>0.4</v>
      </c>
      <c r="W22" s="137">
        <v>1</v>
      </c>
      <c r="X22" s="140" t="s">
        <v>1655</v>
      </c>
    </row>
    <row r="23" spans="1:24" ht="24" hidden="1" customHeight="1" x14ac:dyDescent="0.3">
      <c r="A23" s="75" t="s">
        <v>24</v>
      </c>
      <c r="B23" s="75" t="s">
        <v>25</v>
      </c>
      <c r="C23" s="75" t="s">
        <v>26</v>
      </c>
      <c r="D23" s="75" t="s">
        <v>24</v>
      </c>
      <c r="E23" s="93" t="s">
        <v>727</v>
      </c>
      <c r="F23" s="93" t="s">
        <v>728</v>
      </c>
      <c r="G23" s="76" t="s">
        <v>253</v>
      </c>
      <c r="H23" s="94" t="s">
        <v>140</v>
      </c>
      <c r="I23" s="75" t="s">
        <v>29</v>
      </c>
      <c r="J23" s="95" t="s">
        <v>252</v>
      </c>
      <c r="K23" s="75" t="s">
        <v>35</v>
      </c>
      <c r="L23" s="96">
        <v>44525</v>
      </c>
      <c r="M23" s="96">
        <v>44834</v>
      </c>
      <c r="N23" s="94" t="s">
        <v>254</v>
      </c>
      <c r="O23" s="93">
        <v>1069925639</v>
      </c>
      <c r="P23" s="75" t="s">
        <v>148</v>
      </c>
      <c r="Q23" s="75" t="s">
        <v>43</v>
      </c>
      <c r="R23" s="123">
        <v>11250000</v>
      </c>
      <c r="S23" s="124">
        <v>4500000</v>
      </c>
      <c r="T23" s="120">
        <f t="shared" si="2"/>
        <v>15750000</v>
      </c>
      <c r="U23" s="118">
        <v>15750000</v>
      </c>
      <c r="V23" s="86">
        <f t="shared" si="3"/>
        <v>1</v>
      </c>
      <c r="W23" s="87">
        <f t="shared" ref="W23:W52" si="4">+(($W$1-L23)*100%)/(M23-L23)</f>
        <v>1</v>
      </c>
      <c r="X23" s="94"/>
    </row>
    <row r="24" spans="1:24" ht="24" hidden="1" customHeight="1" x14ac:dyDescent="0.3">
      <c r="A24" s="75" t="s">
        <v>24</v>
      </c>
      <c r="B24" s="75" t="s">
        <v>25</v>
      </c>
      <c r="C24" s="75" t="s">
        <v>26</v>
      </c>
      <c r="D24" s="75" t="s">
        <v>24</v>
      </c>
      <c r="E24" s="93" t="s">
        <v>729</v>
      </c>
      <c r="F24" s="93" t="s">
        <v>730</v>
      </c>
      <c r="G24" s="102" t="s">
        <v>301</v>
      </c>
      <c r="H24" s="94" t="s">
        <v>140</v>
      </c>
      <c r="I24" s="75" t="s">
        <v>29</v>
      </c>
      <c r="J24" s="95" t="s">
        <v>302</v>
      </c>
      <c r="K24" s="75" t="s">
        <v>35</v>
      </c>
      <c r="L24" s="96">
        <v>44533</v>
      </c>
      <c r="M24" s="96">
        <v>44834</v>
      </c>
      <c r="N24" s="94" t="s">
        <v>162</v>
      </c>
      <c r="O24" s="93">
        <v>51875094</v>
      </c>
      <c r="P24" s="75" t="s">
        <v>148</v>
      </c>
      <c r="Q24" s="75" t="s">
        <v>136</v>
      </c>
      <c r="R24" s="123">
        <v>28000000</v>
      </c>
      <c r="S24" s="124">
        <v>12000000</v>
      </c>
      <c r="T24" s="121">
        <f>R24+S24</f>
        <v>40000000</v>
      </c>
      <c r="U24" s="118">
        <v>36000000</v>
      </c>
      <c r="V24" s="86">
        <f t="shared" ref="V24:V84" si="5">+U24/T24</f>
        <v>0.9</v>
      </c>
      <c r="W24" s="87">
        <f t="shared" si="4"/>
        <v>1</v>
      </c>
      <c r="X24" s="94"/>
    </row>
    <row r="25" spans="1:24" ht="24" hidden="1" customHeight="1" x14ac:dyDescent="0.3">
      <c r="A25" s="75" t="s">
        <v>24</v>
      </c>
      <c r="B25" s="75" t="s">
        <v>25</v>
      </c>
      <c r="C25" s="75" t="s">
        <v>26</v>
      </c>
      <c r="D25" s="75" t="s">
        <v>24</v>
      </c>
      <c r="E25" s="93" t="s">
        <v>731</v>
      </c>
      <c r="F25" s="93" t="s">
        <v>732</v>
      </c>
      <c r="G25" s="76" t="s">
        <v>257</v>
      </c>
      <c r="H25" s="94" t="s">
        <v>140</v>
      </c>
      <c r="I25" s="75" t="s">
        <v>29</v>
      </c>
      <c r="J25" s="95" t="s">
        <v>255</v>
      </c>
      <c r="K25" s="75" t="s">
        <v>35</v>
      </c>
      <c r="L25" s="96">
        <v>44518</v>
      </c>
      <c r="M25" s="96">
        <v>44834</v>
      </c>
      <c r="N25" s="94" t="s">
        <v>256</v>
      </c>
      <c r="O25" s="93">
        <v>1106332289</v>
      </c>
      <c r="P25" s="75" t="s">
        <v>148</v>
      </c>
      <c r="Q25" s="75" t="s">
        <v>136</v>
      </c>
      <c r="R25" s="128">
        <v>18240000</v>
      </c>
      <c r="S25" s="124">
        <v>7200000</v>
      </c>
      <c r="T25" s="120">
        <f t="shared" si="2"/>
        <v>25440000</v>
      </c>
      <c r="U25" s="118">
        <v>25440000</v>
      </c>
      <c r="V25" s="86">
        <f t="shared" si="5"/>
        <v>1</v>
      </c>
      <c r="W25" s="87">
        <f t="shared" si="4"/>
        <v>1</v>
      </c>
      <c r="X25" s="94"/>
    </row>
    <row r="26" spans="1:24" ht="24" hidden="1" customHeight="1" x14ac:dyDescent="0.3">
      <c r="A26" s="75" t="s">
        <v>24</v>
      </c>
      <c r="B26" s="75" t="s">
        <v>25</v>
      </c>
      <c r="C26" s="75" t="s">
        <v>26</v>
      </c>
      <c r="D26" s="75" t="s">
        <v>24</v>
      </c>
      <c r="E26" s="93" t="s">
        <v>733</v>
      </c>
      <c r="F26" s="93" t="s">
        <v>734</v>
      </c>
      <c r="G26" s="102" t="s">
        <v>303</v>
      </c>
      <c r="H26" s="94" t="s">
        <v>140</v>
      </c>
      <c r="I26" s="75" t="s">
        <v>29</v>
      </c>
      <c r="J26" s="95" t="s">
        <v>307</v>
      </c>
      <c r="K26" s="75" t="s">
        <v>35</v>
      </c>
      <c r="L26" s="96">
        <v>44532</v>
      </c>
      <c r="M26" s="96">
        <v>44822</v>
      </c>
      <c r="N26" s="94" t="s">
        <v>40</v>
      </c>
      <c r="O26" s="93">
        <v>4192172</v>
      </c>
      <c r="P26" s="75" t="s">
        <v>138</v>
      </c>
      <c r="Q26" s="75" t="s">
        <v>38</v>
      </c>
      <c r="R26" s="128">
        <v>10804500</v>
      </c>
      <c r="S26" s="128">
        <v>5359006</v>
      </c>
      <c r="T26" s="120">
        <f t="shared" si="2"/>
        <v>16163506</v>
      </c>
      <c r="U26" s="118">
        <v>15143500</v>
      </c>
      <c r="V26" s="86">
        <f t="shared" si="5"/>
        <v>0.93689450791183548</v>
      </c>
      <c r="W26" s="87">
        <v>1</v>
      </c>
      <c r="X26" s="94"/>
    </row>
    <row r="27" spans="1:24" ht="24" hidden="1" customHeight="1" x14ac:dyDescent="0.3">
      <c r="A27" s="75" t="s">
        <v>24</v>
      </c>
      <c r="B27" s="75" t="s">
        <v>25</v>
      </c>
      <c r="C27" s="75" t="s">
        <v>26</v>
      </c>
      <c r="D27" s="75" t="s">
        <v>24</v>
      </c>
      <c r="E27" s="93" t="s">
        <v>735</v>
      </c>
      <c r="F27" s="93" t="s">
        <v>736</v>
      </c>
      <c r="G27" s="102" t="s">
        <v>304</v>
      </c>
      <c r="H27" s="94" t="s">
        <v>140</v>
      </c>
      <c r="I27" s="75" t="s">
        <v>29</v>
      </c>
      <c r="J27" s="95" t="s">
        <v>308</v>
      </c>
      <c r="K27" s="75" t="s">
        <v>35</v>
      </c>
      <c r="L27" s="96">
        <v>44533</v>
      </c>
      <c r="M27" s="96">
        <v>44834</v>
      </c>
      <c r="N27" s="94" t="s">
        <v>106</v>
      </c>
      <c r="O27" s="93">
        <v>39538806</v>
      </c>
      <c r="P27" s="75" t="s">
        <v>138</v>
      </c>
      <c r="Q27" s="75" t="s">
        <v>38</v>
      </c>
      <c r="R27" s="123">
        <v>9555000</v>
      </c>
      <c r="S27" s="124">
        <v>5310000</v>
      </c>
      <c r="T27" s="121">
        <f t="shared" ref="T27:T37" si="6">R27+S27</f>
        <v>14865000</v>
      </c>
      <c r="U27" s="118">
        <v>13364000</v>
      </c>
      <c r="V27" s="86">
        <f t="shared" si="5"/>
        <v>0.89902455432223338</v>
      </c>
      <c r="W27" s="87">
        <f t="shared" si="4"/>
        <v>1</v>
      </c>
      <c r="X27" s="94"/>
    </row>
    <row r="28" spans="1:24" ht="24" hidden="1" customHeight="1" x14ac:dyDescent="0.3">
      <c r="A28" s="75" t="s">
        <v>24</v>
      </c>
      <c r="B28" s="75" t="s">
        <v>25</v>
      </c>
      <c r="C28" s="75" t="s">
        <v>26</v>
      </c>
      <c r="D28" s="75" t="s">
        <v>24</v>
      </c>
      <c r="E28" s="93" t="s">
        <v>737</v>
      </c>
      <c r="F28" s="93" t="s">
        <v>738</v>
      </c>
      <c r="G28" s="102" t="s">
        <v>305</v>
      </c>
      <c r="H28" s="94" t="s">
        <v>140</v>
      </c>
      <c r="I28" s="75" t="s">
        <v>29</v>
      </c>
      <c r="J28" s="95" t="s">
        <v>309</v>
      </c>
      <c r="K28" s="75" t="s">
        <v>35</v>
      </c>
      <c r="L28" s="96">
        <v>44548</v>
      </c>
      <c r="M28" s="96">
        <v>44816</v>
      </c>
      <c r="N28" s="94" t="s">
        <v>311</v>
      </c>
      <c r="O28" s="93">
        <v>1017128593</v>
      </c>
      <c r="P28" s="75" t="s">
        <v>138</v>
      </c>
      <c r="Q28" s="75" t="s">
        <v>38</v>
      </c>
      <c r="R28" s="123">
        <v>8872500</v>
      </c>
      <c r="S28" s="124">
        <v>5036250</v>
      </c>
      <c r="T28" s="121">
        <f t="shared" si="6"/>
        <v>13908750</v>
      </c>
      <c r="U28" s="118">
        <v>12682500</v>
      </c>
      <c r="V28" s="86">
        <f t="shared" si="5"/>
        <v>0.9118360744135886</v>
      </c>
      <c r="W28" s="87">
        <v>1</v>
      </c>
      <c r="X28" s="94"/>
    </row>
    <row r="29" spans="1:24" ht="24" hidden="1" customHeight="1" x14ac:dyDescent="0.3">
      <c r="A29" s="75" t="s">
        <v>24</v>
      </c>
      <c r="B29" s="75" t="s">
        <v>25</v>
      </c>
      <c r="C29" s="75" t="s">
        <v>26</v>
      </c>
      <c r="D29" s="75" t="s">
        <v>24</v>
      </c>
      <c r="E29" s="93" t="s">
        <v>739</v>
      </c>
      <c r="F29" s="93" t="s">
        <v>740</v>
      </c>
      <c r="G29" s="102" t="s">
        <v>306</v>
      </c>
      <c r="H29" s="94" t="s">
        <v>140</v>
      </c>
      <c r="I29" s="75" t="s">
        <v>29</v>
      </c>
      <c r="J29" s="95" t="s">
        <v>310</v>
      </c>
      <c r="K29" s="75" t="s">
        <v>35</v>
      </c>
      <c r="L29" s="96">
        <v>44537</v>
      </c>
      <c r="M29" s="96">
        <v>44834</v>
      </c>
      <c r="N29" s="94" t="s">
        <v>312</v>
      </c>
      <c r="O29" s="93">
        <v>1233688894</v>
      </c>
      <c r="P29" s="75" t="s">
        <v>148</v>
      </c>
      <c r="Q29" s="75" t="s">
        <v>136</v>
      </c>
      <c r="R29" s="123">
        <v>17500000</v>
      </c>
      <c r="S29" s="124">
        <v>7500000</v>
      </c>
      <c r="T29" s="121">
        <f t="shared" si="6"/>
        <v>25000000</v>
      </c>
      <c r="U29" s="118">
        <v>22500000</v>
      </c>
      <c r="V29" s="86">
        <f t="shared" si="5"/>
        <v>0.9</v>
      </c>
      <c r="W29" s="87">
        <f t="shared" si="4"/>
        <v>1</v>
      </c>
      <c r="X29" s="94"/>
    </row>
    <row r="30" spans="1:24" ht="24" hidden="1" customHeight="1" x14ac:dyDescent="0.3">
      <c r="A30" s="75" t="s">
        <v>24</v>
      </c>
      <c r="B30" s="75" t="s">
        <v>25</v>
      </c>
      <c r="C30" s="75" t="s">
        <v>26</v>
      </c>
      <c r="D30" s="75" t="s">
        <v>24</v>
      </c>
      <c r="E30" s="93" t="s">
        <v>741</v>
      </c>
      <c r="F30" s="93" t="s">
        <v>742</v>
      </c>
      <c r="G30" s="102" t="s">
        <v>313</v>
      </c>
      <c r="H30" s="94" t="s">
        <v>140</v>
      </c>
      <c r="I30" s="75" t="s">
        <v>29</v>
      </c>
      <c r="J30" s="95" t="s">
        <v>324</v>
      </c>
      <c r="K30" s="75" t="s">
        <v>35</v>
      </c>
      <c r="L30" s="96">
        <v>44545</v>
      </c>
      <c r="M30" s="96">
        <v>44828</v>
      </c>
      <c r="N30" s="94" t="s">
        <v>114</v>
      </c>
      <c r="O30" s="93">
        <v>1053607286</v>
      </c>
      <c r="P30" s="75" t="s">
        <v>138</v>
      </c>
      <c r="Q30" s="75" t="s">
        <v>38</v>
      </c>
      <c r="R30" s="123">
        <v>9402750</v>
      </c>
      <c r="S30" s="124">
        <v>4695000</v>
      </c>
      <c r="T30" s="121">
        <f t="shared" si="6"/>
        <v>14097750</v>
      </c>
      <c r="U30" s="118">
        <v>12897750</v>
      </c>
      <c r="V30" s="86">
        <f t="shared" si="5"/>
        <v>0.91488003404798635</v>
      </c>
      <c r="W30" s="87">
        <v>1</v>
      </c>
      <c r="X30" s="94"/>
    </row>
    <row r="31" spans="1:24" ht="24" hidden="1" customHeight="1" x14ac:dyDescent="0.3">
      <c r="A31" s="75" t="s">
        <v>24</v>
      </c>
      <c r="B31" s="75" t="s">
        <v>25</v>
      </c>
      <c r="C31" s="75" t="s">
        <v>26</v>
      </c>
      <c r="D31" s="75" t="s">
        <v>24</v>
      </c>
      <c r="E31" s="93" t="s">
        <v>743</v>
      </c>
      <c r="F31" s="93" t="s">
        <v>744</v>
      </c>
      <c r="G31" s="102" t="s">
        <v>314</v>
      </c>
      <c r="H31" s="94" t="s">
        <v>140</v>
      </c>
      <c r="I31" s="75" t="s">
        <v>29</v>
      </c>
      <c r="J31" s="95" t="s">
        <v>309</v>
      </c>
      <c r="K31" s="75" t="s">
        <v>35</v>
      </c>
      <c r="L31" s="96">
        <v>44534</v>
      </c>
      <c r="M31" s="96">
        <v>44823</v>
      </c>
      <c r="N31" s="94" t="s">
        <v>107</v>
      </c>
      <c r="O31" s="93">
        <v>46681273</v>
      </c>
      <c r="P31" s="75" t="s">
        <v>138</v>
      </c>
      <c r="Q31" s="75" t="s">
        <v>38</v>
      </c>
      <c r="R31" s="123">
        <v>9550000</v>
      </c>
      <c r="S31" s="124">
        <v>4765000</v>
      </c>
      <c r="T31" s="121">
        <f t="shared" si="6"/>
        <v>14315000</v>
      </c>
      <c r="U31" s="118">
        <v>13365000</v>
      </c>
      <c r="V31" s="86">
        <f t="shared" si="5"/>
        <v>0.93363604610548379</v>
      </c>
      <c r="W31" s="87">
        <v>1</v>
      </c>
      <c r="X31" s="94"/>
    </row>
    <row r="32" spans="1:24" ht="24" hidden="1" customHeight="1" x14ac:dyDescent="0.3">
      <c r="A32" s="75" t="s">
        <v>24</v>
      </c>
      <c r="B32" s="75" t="s">
        <v>25</v>
      </c>
      <c r="C32" s="75" t="s">
        <v>26</v>
      </c>
      <c r="D32" s="75" t="s">
        <v>24</v>
      </c>
      <c r="E32" s="93" t="s">
        <v>745</v>
      </c>
      <c r="F32" s="93" t="s">
        <v>746</v>
      </c>
      <c r="G32" s="102" t="s">
        <v>315</v>
      </c>
      <c r="H32" s="94" t="s">
        <v>139</v>
      </c>
      <c r="I32" s="75" t="s">
        <v>29</v>
      </c>
      <c r="J32" s="95" t="s">
        <v>286</v>
      </c>
      <c r="K32" s="75" t="s">
        <v>35</v>
      </c>
      <c r="L32" s="96">
        <v>44536</v>
      </c>
      <c r="M32" s="96">
        <v>44742</v>
      </c>
      <c r="N32" s="94" t="s">
        <v>1250</v>
      </c>
      <c r="O32" s="93" t="s">
        <v>1251</v>
      </c>
      <c r="P32" s="75" t="s">
        <v>148</v>
      </c>
      <c r="Q32" s="75" t="s">
        <v>136</v>
      </c>
      <c r="R32" s="123">
        <v>28000000</v>
      </c>
      <c r="S32" s="124">
        <v>0</v>
      </c>
      <c r="T32" s="121">
        <f t="shared" si="6"/>
        <v>28000000</v>
      </c>
      <c r="U32" s="118">
        <v>28000000</v>
      </c>
      <c r="V32" s="86">
        <f t="shared" si="5"/>
        <v>1</v>
      </c>
      <c r="W32" s="87">
        <v>1</v>
      </c>
      <c r="X32" s="94"/>
    </row>
    <row r="33" spans="1:24" s="129" customFormat="1" ht="24" customHeight="1" x14ac:dyDescent="0.3">
      <c r="A33" s="129" t="s">
        <v>24</v>
      </c>
      <c r="B33" s="75" t="s">
        <v>25</v>
      </c>
      <c r="C33" s="75" t="s">
        <v>26</v>
      </c>
      <c r="D33" s="75" t="s">
        <v>24</v>
      </c>
      <c r="E33" s="143" t="s">
        <v>747</v>
      </c>
      <c r="F33" s="143" t="s">
        <v>748</v>
      </c>
      <c r="G33" s="131" t="s">
        <v>316</v>
      </c>
      <c r="H33" s="140" t="s">
        <v>140</v>
      </c>
      <c r="I33" s="129" t="s">
        <v>29</v>
      </c>
      <c r="J33" s="149" t="s">
        <v>325</v>
      </c>
      <c r="K33" s="129" t="s">
        <v>35</v>
      </c>
      <c r="L33" s="145">
        <v>44550</v>
      </c>
      <c r="M33" s="145">
        <v>44834</v>
      </c>
      <c r="N33" s="140" t="s">
        <v>331</v>
      </c>
      <c r="O33" s="143">
        <v>1053610695</v>
      </c>
      <c r="P33" s="129" t="s">
        <v>138</v>
      </c>
      <c r="Q33" s="129" t="s">
        <v>38</v>
      </c>
      <c r="R33" s="146">
        <v>10385000</v>
      </c>
      <c r="S33" s="147">
        <v>4650000</v>
      </c>
      <c r="T33" s="154">
        <f t="shared" si="6"/>
        <v>15035000</v>
      </c>
      <c r="U33" s="135">
        <v>11056667</v>
      </c>
      <c r="V33" s="136">
        <f t="shared" si="5"/>
        <v>0.73539521117392748</v>
      </c>
      <c r="W33" s="137">
        <f t="shared" si="4"/>
        <v>1</v>
      </c>
      <c r="X33" s="140" t="s">
        <v>1655</v>
      </c>
    </row>
    <row r="34" spans="1:24" ht="24" hidden="1" customHeight="1" x14ac:dyDescent="0.3">
      <c r="A34" s="75" t="s">
        <v>24</v>
      </c>
      <c r="B34" s="75" t="s">
        <v>25</v>
      </c>
      <c r="C34" s="75" t="s">
        <v>26</v>
      </c>
      <c r="D34" s="75" t="s">
        <v>24</v>
      </c>
      <c r="E34" s="93" t="s">
        <v>749</v>
      </c>
      <c r="F34" s="97" t="s">
        <v>750</v>
      </c>
      <c r="G34" s="102" t="s">
        <v>317</v>
      </c>
      <c r="H34" s="94" t="s">
        <v>140</v>
      </c>
      <c r="I34" s="75" t="s">
        <v>29</v>
      </c>
      <c r="J34" s="95" t="s">
        <v>326</v>
      </c>
      <c r="K34" s="75" t="s">
        <v>35</v>
      </c>
      <c r="L34" s="96">
        <v>44560</v>
      </c>
      <c r="M34" s="96">
        <v>44834</v>
      </c>
      <c r="N34" s="94" t="s">
        <v>332</v>
      </c>
      <c r="O34" s="93">
        <v>40177441</v>
      </c>
      <c r="P34" s="75" t="s">
        <v>148</v>
      </c>
      <c r="Q34" s="75" t="s">
        <v>136</v>
      </c>
      <c r="R34" s="123">
        <v>9500000</v>
      </c>
      <c r="S34" s="124">
        <v>4500000</v>
      </c>
      <c r="T34" s="121">
        <f t="shared" si="6"/>
        <v>14000000</v>
      </c>
      <c r="U34" s="118">
        <v>14000000</v>
      </c>
      <c r="V34" s="86">
        <f t="shared" si="5"/>
        <v>1</v>
      </c>
      <c r="W34" s="87">
        <f t="shared" si="4"/>
        <v>1</v>
      </c>
      <c r="X34" s="94"/>
    </row>
    <row r="35" spans="1:24" ht="24" hidden="1" customHeight="1" x14ac:dyDescent="0.3">
      <c r="A35" s="75" t="s">
        <v>24</v>
      </c>
      <c r="B35" s="75" t="s">
        <v>25</v>
      </c>
      <c r="C35" s="75" t="s">
        <v>26</v>
      </c>
      <c r="D35" s="75" t="s">
        <v>24</v>
      </c>
      <c r="E35" s="93" t="s">
        <v>751</v>
      </c>
      <c r="F35" s="93" t="s">
        <v>752</v>
      </c>
      <c r="G35" s="102" t="s">
        <v>318</v>
      </c>
      <c r="H35" s="94" t="s">
        <v>140</v>
      </c>
      <c r="I35" s="75" t="s">
        <v>29</v>
      </c>
      <c r="J35" s="95" t="s">
        <v>327</v>
      </c>
      <c r="K35" s="75" t="s">
        <v>35</v>
      </c>
      <c r="L35" s="96">
        <v>44545</v>
      </c>
      <c r="M35" s="96">
        <v>44834</v>
      </c>
      <c r="N35" s="94" t="s">
        <v>96</v>
      </c>
      <c r="O35" s="93">
        <v>1053610604</v>
      </c>
      <c r="P35" s="75" t="s">
        <v>138</v>
      </c>
      <c r="Q35" s="75" t="s">
        <v>38</v>
      </c>
      <c r="R35" s="123">
        <v>12103333</v>
      </c>
      <c r="S35" s="124">
        <v>5400000</v>
      </c>
      <c r="T35" s="121">
        <f t="shared" si="6"/>
        <v>17503333</v>
      </c>
      <c r="U35" s="121">
        <v>17503333</v>
      </c>
      <c r="V35" s="86">
        <f t="shared" si="5"/>
        <v>1</v>
      </c>
      <c r="W35" s="87">
        <f t="shared" si="4"/>
        <v>1</v>
      </c>
      <c r="X35" s="94"/>
    </row>
    <row r="36" spans="1:24" ht="24" hidden="1" customHeight="1" x14ac:dyDescent="0.3">
      <c r="A36" s="75" t="s">
        <v>24</v>
      </c>
      <c r="B36" s="75" t="s">
        <v>25</v>
      </c>
      <c r="C36" s="75" t="s">
        <v>26</v>
      </c>
      <c r="D36" s="75" t="s">
        <v>24</v>
      </c>
      <c r="E36" s="93" t="s">
        <v>753</v>
      </c>
      <c r="F36" s="93" t="s">
        <v>754</v>
      </c>
      <c r="G36" s="102" t="s">
        <v>319</v>
      </c>
      <c r="H36" s="94" t="s">
        <v>139</v>
      </c>
      <c r="I36" s="75" t="s">
        <v>29</v>
      </c>
      <c r="J36" s="95" t="s">
        <v>328</v>
      </c>
      <c r="K36" s="75" t="s">
        <v>35</v>
      </c>
      <c r="L36" s="96">
        <v>44532</v>
      </c>
      <c r="M36" s="96">
        <v>44742</v>
      </c>
      <c r="N36" s="94" t="s">
        <v>94</v>
      </c>
      <c r="O36" s="93">
        <v>51849775</v>
      </c>
      <c r="P36" s="75" t="s">
        <v>148</v>
      </c>
      <c r="Q36" s="75" t="s">
        <v>136</v>
      </c>
      <c r="R36" s="123">
        <v>14350000</v>
      </c>
      <c r="S36" s="124">
        <v>0</v>
      </c>
      <c r="T36" s="121">
        <f t="shared" si="6"/>
        <v>14350000</v>
      </c>
      <c r="U36" s="118">
        <v>14350000</v>
      </c>
      <c r="V36" s="86">
        <f t="shared" si="5"/>
        <v>1</v>
      </c>
      <c r="W36" s="87">
        <v>1</v>
      </c>
      <c r="X36" s="94"/>
    </row>
    <row r="37" spans="1:24" ht="24" hidden="1" customHeight="1" x14ac:dyDescent="0.3">
      <c r="A37" s="75" t="s">
        <v>24</v>
      </c>
      <c r="B37" s="75" t="s">
        <v>25</v>
      </c>
      <c r="C37" s="75" t="s">
        <v>26</v>
      </c>
      <c r="D37" s="75" t="s">
        <v>24</v>
      </c>
      <c r="E37" s="93" t="s">
        <v>755</v>
      </c>
      <c r="F37" s="93" t="s">
        <v>756</v>
      </c>
      <c r="G37" s="102" t="s">
        <v>320</v>
      </c>
      <c r="H37" s="94" t="s">
        <v>139</v>
      </c>
      <c r="I37" s="75" t="s">
        <v>29</v>
      </c>
      <c r="J37" s="95" t="s">
        <v>329</v>
      </c>
      <c r="K37" s="75" t="s">
        <v>35</v>
      </c>
      <c r="L37" s="96">
        <v>44532</v>
      </c>
      <c r="M37" s="96">
        <v>44742</v>
      </c>
      <c r="N37" s="94" t="s">
        <v>84</v>
      </c>
      <c r="O37" s="93">
        <v>79135641</v>
      </c>
      <c r="P37" s="75" t="s">
        <v>148</v>
      </c>
      <c r="Q37" s="75" t="s">
        <v>136</v>
      </c>
      <c r="R37" s="123">
        <v>13300000</v>
      </c>
      <c r="S37" s="124">
        <v>0</v>
      </c>
      <c r="T37" s="121">
        <f t="shared" si="6"/>
        <v>13300000</v>
      </c>
      <c r="U37" s="118">
        <v>13300000</v>
      </c>
      <c r="V37" s="86">
        <f t="shared" si="5"/>
        <v>1</v>
      </c>
      <c r="W37" s="87">
        <v>1</v>
      </c>
      <c r="X37" s="94"/>
    </row>
    <row r="38" spans="1:24" ht="24" hidden="1" customHeight="1" x14ac:dyDescent="0.3">
      <c r="A38" s="75" t="s">
        <v>24</v>
      </c>
      <c r="B38" s="75" t="s">
        <v>25</v>
      </c>
      <c r="C38" s="75" t="s">
        <v>26</v>
      </c>
      <c r="D38" s="75" t="s">
        <v>24</v>
      </c>
      <c r="E38" s="93" t="s">
        <v>757</v>
      </c>
      <c r="F38" s="93" t="s">
        <v>758</v>
      </c>
      <c r="G38" s="76" t="s">
        <v>259</v>
      </c>
      <c r="H38" s="94" t="s">
        <v>140</v>
      </c>
      <c r="I38" s="75" t="s">
        <v>29</v>
      </c>
      <c r="J38" s="95" t="s">
        <v>258</v>
      </c>
      <c r="K38" s="75" t="s">
        <v>35</v>
      </c>
      <c r="L38" s="96">
        <v>44531</v>
      </c>
      <c r="M38" s="96">
        <v>44834</v>
      </c>
      <c r="N38" s="94" t="s">
        <v>123</v>
      </c>
      <c r="O38" s="93">
        <v>19344163</v>
      </c>
      <c r="P38" s="75" t="s">
        <v>148</v>
      </c>
      <c r="Q38" s="75" t="s">
        <v>136</v>
      </c>
      <c r="R38" s="123">
        <v>31390000</v>
      </c>
      <c r="S38" s="124">
        <v>12900000</v>
      </c>
      <c r="T38" s="120">
        <f t="shared" si="2"/>
        <v>44290000</v>
      </c>
      <c r="U38" s="118">
        <v>44290000</v>
      </c>
      <c r="V38" s="86">
        <f t="shared" si="5"/>
        <v>1</v>
      </c>
      <c r="W38" s="87">
        <f t="shared" si="4"/>
        <v>1</v>
      </c>
      <c r="X38" s="94"/>
    </row>
    <row r="39" spans="1:24" ht="24" hidden="1" customHeight="1" x14ac:dyDescent="0.3">
      <c r="A39" s="75" t="s">
        <v>24</v>
      </c>
      <c r="B39" s="75" t="s">
        <v>25</v>
      </c>
      <c r="C39" s="75" t="s">
        <v>26</v>
      </c>
      <c r="D39" s="75" t="s">
        <v>24</v>
      </c>
      <c r="E39" s="93" t="s">
        <v>759</v>
      </c>
      <c r="F39" s="93" t="s">
        <v>760</v>
      </c>
      <c r="G39" s="76" t="s">
        <v>261</v>
      </c>
      <c r="H39" s="94" t="s">
        <v>140</v>
      </c>
      <c r="I39" s="75" t="s">
        <v>29</v>
      </c>
      <c r="J39" s="95" t="s">
        <v>260</v>
      </c>
      <c r="K39" s="75" t="s">
        <v>35</v>
      </c>
      <c r="L39" s="96">
        <v>44526</v>
      </c>
      <c r="M39" s="96">
        <v>44834</v>
      </c>
      <c r="N39" s="94" t="s">
        <v>85</v>
      </c>
      <c r="O39" s="93">
        <v>1015420016</v>
      </c>
      <c r="P39" s="75" t="s">
        <v>148</v>
      </c>
      <c r="Q39" s="75" t="s">
        <v>136</v>
      </c>
      <c r="R39" s="123">
        <v>12775000</v>
      </c>
      <c r="S39" s="124">
        <v>5250000</v>
      </c>
      <c r="T39" s="120">
        <f t="shared" si="2"/>
        <v>18025000</v>
      </c>
      <c r="U39" s="118">
        <v>18025000</v>
      </c>
      <c r="V39" s="86">
        <f t="shared" si="5"/>
        <v>1</v>
      </c>
      <c r="W39" s="87">
        <f t="shared" si="4"/>
        <v>1</v>
      </c>
      <c r="X39" s="94"/>
    </row>
    <row r="40" spans="1:24" ht="24" hidden="1" customHeight="1" x14ac:dyDescent="0.3">
      <c r="A40" s="75" t="s">
        <v>24</v>
      </c>
      <c r="B40" s="75" t="s">
        <v>25</v>
      </c>
      <c r="C40" s="75" t="s">
        <v>26</v>
      </c>
      <c r="D40" s="75" t="s">
        <v>24</v>
      </c>
      <c r="E40" s="93" t="s">
        <v>761</v>
      </c>
      <c r="F40" s="93" t="s">
        <v>762</v>
      </c>
      <c r="G40" s="102" t="s">
        <v>321</v>
      </c>
      <c r="H40" s="94" t="s">
        <v>140</v>
      </c>
      <c r="I40" s="75" t="s">
        <v>29</v>
      </c>
      <c r="J40" s="95" t="s">
        <v>262</v>
      </c>
      <c r="K40" s="75" t="s">
        <v>35</v>
      </c>
      <c r="L40" s="96">
        <v>44533</v>
      </c>
      <c r="M40" s="96">
        <v>44834</v>
      </c>
      <c r="N40" s="94" t="s">
        <v>333</v>
      </c>
      <c r="O40" s="93">
        <v>52526537</v>
      </c>
      <c r="P40" s="75" t="s">
        <v>148</v>
      </c>
      <c r="Q40" s="75" t="s">
        <v>136</v>
      </c>
      <c r="R40" s="123">
        <v>10363500</v>
      </c>
      <c r="S40" s="124">
        <v>4441500</v>
      </c>
      <c r="T40" s="120">
        <f>R40+S40</f>
        <v>14805000</v>
      </c>
      <c r="U40" s="120">
        <v>14805000</v>
      </c>
      <c r="V40" s="86">
        <f t="shared" si="5"/>
        <v>1</v>
      </c>
      <c r="W40" s="87">
        <f t="shared" si="4"/>
        <v>1</v>
      </c>
      <c r="X40" s="94"/>
    </row>
    <row r="41" spans="1:24" s="129" customFormat="1" ht="24" customHeight="1" x14ac:dyDescent="0.3">
      <c r="A41" s="129" t="s">
        <v>24</v>
      </c>
      <c r="B41" s="75" t="s">
        <v>25</v>
      </c>
      <c r="C41" s="75" t="s">
        <v>26</v>
      </c>
      <c r="D41" s="75" t="s">
        <v>24</v>
      </c>
      <c r="E41" s="143" t="s">
        <v>763</v>
      </c>
      <c r="F41" s="143" t="s">
        <v>764</v>
      </c>
      <c r="G41" s="131" t="s">
        <v>322</v>
      </c>
      <c r="H41" s="140" t="s">
        <v>139</v>
      </c>
      <c r="I41" s="129" t="s">
        <v>29</v>
      </c>
      <c r="J41" s="149" t="s">
        <v>262</v>
      </c>
      <c r="K41" s="129" t="s">
        <v>35</v>
      </c>
      <c r="L41" s="145">
        <v>44532</v>
      </c>
      <c r="M41" s="145">
        <v>44742</v>
      </c>
      <c r="N41" s="140" t="s">
        <v>334</v>
      </c>
      <c r="O41" s="143">
        <v>1069718615</v>
      </c>
      <c r="P41" s="129" t="s">
        <v>148</v>
      </c>
      <c r="Q41" s="129" t="s">
        <v>136</v>
      </c>
      <c r="R41" s="146">
        <v>10500000</v>
      </c>
      <c r="S41" s="147">
        <v>0</v>
      </c>
      <c r="T41" s="134">
        <f>R41+S41</f>
        <v>10500000</v>
      </c>
      <c r="U41" s="135">
        <v>4000000</v>
      </c>
      <c r="V41" s="136">
        <f t="shared" si="5"/>
        <v>0.38095238095238093</v>
      </c>
      <c r="W41" s="137">
        <v>1</v>
      </c>
      <c r="X41" s="140" t="s">
        <v>1655</v>
      </c>
    </row>
    <row r="42" spans="1:24" ht="24" hidden="1" customHeight="1" x14ac:dyDescent="0.3">
      <c r="A42" s="75" t="s">
        <v>24</v>
      </c>
      <c r="B42" s="75" t="s">
        <v>25</v>
      </c>
      <c r="C42" s="75" t="s">
        <v>26</v>
      </c>
      <c r="D42" s="75" t="s">
        <v>24</v>
      </c>
      <c r="E42" s="93" t="s">
        <v>765</v>
      </c>
      <c r="F42" s="93" t="s">
        <v>766</v>
      </c>
      <c r="G42" s="76" t="s">
        <v>263</v>
      </c>
      <c r="H42" s="94" t="s">
        <v>140</v>
      </c>
      <c r="I42" s="75" t="s">
        <v>29</v>
      </c>
      <c r="J42" s="95" t="s">
        <v>262</v>
      </c>
      <c r="K42" s="75" t="s">
        <v>35</v>
      </c>
      <c r="L42" s="96">
        <v>44532</v>
      </c>
      <c r="M42" s="96">
        <v>44820</v>
      </c>
      <c r="N42" s="94" t="s">
        <v>264</v>
      </c>
      <c r="O42" s="93">
        <v>1070585884</v>
      </c>
      <c r="P42" s="75" t="s">
        <v>148</v>
      </c>
      <c r="Q42" s="75" t="s">
        <v>136</v>
      </c>
      <c r="R42" s="123">
        <v>9555000</v>
      </c>
      <c r="S42" s="124">
        <v>4745000</v>
      </c>
      <c r="T42" s="120">
        <f t="shared" si="2"/>
        <v>14300000</v>
      </c>
      <c r="U42" s="118">
        <v>13500000</v>
      </c>
      <c r="V42" s="86">
        <f t="shared" si="5"/>
        <v>0.94405594405594406</v>
      </c>
      <c r="W42" s="87">
        <v>1</v>
      </c>
      <c r="X42" s="94"/>
    </row>
    <row r="43" spans="1:24" s="129" customFormat="1" ht="24" customHeight="1" x14ac:dyDescent="0.3">
      <c r="A43" s="129" t="s">
        <v>24</v>
      </c>
      <c r="B43" s="75" t="s">
        <v>25</v>
      </c>
      <c r="C43" s="75" t="s">
        <v>26</v>
      </c>
      <c r="D43" s="75" t="s">
        <v>24</v>
      </c>
      <c r="E43" s="143" t="s">
        <v>266</v>
      </c>
      <c r="F43" s="143" t="s">
        <v>267</v>
      </c>
      <c r="G43" s="130" t="s">
        <v>265</v>
      </c>
      <c r="H43" s="140" t="s">
        <v>139</v>
      </c>
      <c r="I43" s="129" t="s">
        <v>29</v>
      </c>
      <c r="J43" s="149" t="s">
        <v>262</v>
      </c>
      <c r="K43" s="129" t="s">
        <v>35</v>
      </c>
      <c r="L43" s="145">
        <v>44533</v>
      </c>
      <c r="M43" s="145">
        <v>44742</v>
      </c>
      <c r="N43" s="140" t="s">
        <v>268</v>
      </c>
      <c r="O43" s="143">
        <v>79613196</v>
      </c>
      <c r="P43" s="129" t="s">
        <v>148</v>
      </c>
      <c r="Q43" s="129" t="s">
        <v>136</v>
      </c>
      <c r="R43" s="146">
        <v>9555000</v>
      </c>
      <c r="S43" s="147">
        <v>810000</v>
      </c>
      <c r="T43" s="134">
        <f t="shared" si="2"/>
        <v>10365000</v>
      </c>
      <c r="U43" s="135">
        <v>4365000</v>
      </c>
      <c r="V43" s="136">
        <f t="shared" si="5"/>
        <v>0.42112879884225762</v>
      </c>
      <c r="W43" s="137">
        <v>1</v>
      </c>
      <c r="X43" s="140" t="s">
        <v>1655</v>
      </c>
    </row>
    <row r="44" spans="1:24" ht="24" hidden="1" customHeight="1" x14ac:dyDescent="0.3">
      <c r="A44" s="75" t="s">
        <v>24</v>
      </c>
      <c r="B44" s="75" t="s">
        <v>25</v>
      </c>
      <c r="C44" s="75" t="s">
        <v>26</v>
      </c>
      <c r="D44" s="75" t="s">
        <v>24</v>
      </c>
      <c r="E44" s="93" t="s">
        <v>767</v>
      </c>
      <c r="F44" s="93" t="s">
        <v>768</v>
      </c>
      <c r="G44" s="102" t="s">
        <v>323</v>
      </c>
      <c r="H44" s="94" t="s">
        <v>140</v>
      </c>
      <c r="I44" s="75" t="s">
        <v>29</v>
      </c>
      <c r="J44" s="95" t="s">
        <v>330</v>
      </c>
      <c r="K44" s="75" t="s">
        <v>35</v>
      </c>
      <c r="L44" s="96">
        <v>44545</v>
      </c>
      <c r="M44" s="96">
        <v>44803</v>
      </c>
      <c r="N44" s="94" t="s">
        <v>51</v>
      </c>
      <c r="O44" s="93">
        <v>74360593</v>
      </c>
      <c r="P44" s="75" t="s">
        <v>138</v>
      </c>
      <c r="Q44" s="75" t="s">
        <v>38</v>
      </c>
      <c r="R44" s="123">
        <v>9100000</v>
      </c>
      <c r="S44" s="124">
        <v>4210000</v>
      </c>
      <c r="T44" s="120">
        <f t="shared" ref="T44:T50" si="7">R44+S44</f>
        <v>13310000</v>
      </c>
      <c r="U44" s="120">
        <v>13310000</v>
      </c>
      <c r="V44" s="86">
        <f t="shared" si="5"/>
        <v>1</v>
      </c>
      <c r="W44" s="87">
        <v>1</v>
      </c>
      <c r="X44" s="94"/>
    </row>
    <row r="45" spans="1:24" ht="24" hidden="1" customHeight="1" x14ac:dyDescent="0.3">
      <c r="A45" s="75" t="s">
        <v>24</v>
      </c>
      <c r="B45" s="75" t="s">
        <v>25</v>
      </c>
      <c r="C45" s="75" t="s">
        <v>26</v>
      </c>
      <c r="D45" s="75" t="s">
        <v>24</v>
      </c>
      <c r="E45" s="93" t="s">
        <v>769</v>
      </c>
      <c r="F45" s="93" t="s">
        <v>770</v>
      </c>
      <c r="G45" s="102" t="s">
        <v>335</v>
      </c>
      <c r="H45" s="94" t="s">
        <v>139</v>
      </c>
      <c r="I45" s="75" t="s">
        <v>29</v>
      </c>
      <c r="J45" s="95" t="s">
        <v>286</v>
      </c>
      <c r="K45" s="75" t="s">
        <v>35</v>
      </c>
      <c r="L45" s="96">
        <v>44533</v>
      </c>
      <c r="M45" s="96">
        <v>44772</v>
      </c>
      <c r="N45" s="94" t="s">
        <v>1252</v>
      </c>
      <c r="O45" s="93" t="s">
        <v>1253</v>
      </c>
      <c r="P45" s="75" t="s">
        <v>148</v>
      </c>
      <c r="Q45" s="75" t="s">
        <v>136</v>
      </c>
      <c r="R45" s="123">
        <v>28000000</v>
      </c>
      <c r="S45" s="124">
        <v>4000000</v>
      </c>
      <c r="T45" s="121">
        <f t="shared" si="7"/>
        <v>32000000</v>
      </c>
      <c r="U45" s="118">
        <v>32000000</v>
      </c>
      <c r="V45" s="86">
        <f t="shared" si="5"/>
        <v>1</v>
      </c>
      <c r="W45" s="87">
        <v>1</v>
      </c>
      <c r="X45" s="94"/>
    </row>
    <row r="46" spans="1:24" ht="24" hidden="1" customHeight="1" x14ac:dyDescent="0.3">
      <c r="A46" s="75" t="s">
        <v>24</v>
      </c>
      <c r="B46" s="75" t="s">
        <v>25</v>
      </c>
      <c r="C46" s="75" t="s">
        <v>26</v>
      </c>
      <c r="D46" s="75" t="s">
        <v>24</v>
      </c>
      <c r="E46" s="93" t="s">
        <v>771</v>
      </c>
      <c r="F46" s="93" t="s">
        <v>772</v>
      </c>
      <c r="G46" s="102" t="s">
        <v>336</v>
      </c>
      <c r="H46" s="94" t="s">
        <v>140</v>
      </c>
      <c r="I46" s="75" t="s">
        <v>29</v>
      </c>
      <c r="J46" s="95" t="s">
        <v>325</v>
      </c>
      <c r="K46" s="75" t="s">
        <v>35</v>
      </c>
      <c r="L46" s="96">
        <v>44533</v>
      </c>
      <c r="M46" s="96">
        <v>44823</v>
      </c>
      <c r="N46" s="94" t="s">
        <v>97</v>
      </c>
      <c r="O46" s="93">
        <v>1053610098</v>
      </c>
      <c r="P46" s="75" t="s">
        <v>138</v>
      </c>
      <c r="Q46" s="75" t="s">
        <v>38</v>
      </c>
      <c r="R46" s="123">
        <v>9555000</v>
      </c>
      <c r="S46" s="124">
        <v>4760000</v>
      </c>
      <c r="T46" s="121">
        <f t="shared" si="7"/>
        <v>14315000</v>
      </c>
      <c r="U46" s="118">
        <v>14315000</v>
      </c>
      <c r="V46" s="86">
        <f t="shared" si="5"/>
        <v>1</v>
      </c>
      <c r="W46" s="87">
        <v>1</v>
      </c>
      <c r="X46" s="94"/>
    </row>
    <row r="47" spans="1:24" ht="24" hidden="1" customHeight="1" x14ac:dyDescent="0.3">
      <c r="A47" s="75" t="s">
        <v>24</v>
      </c>
      <c r="B47" s="75" t="s">
        <v>25</v>
      </c>
      <c r="C47" s="75" t="s">
        <v>26</v>
      </c>
      <c r="D47" s="75" t="s">
        <v>24</v>
      </c>
      <c r="E47" s="93" t="s">
        <v>773</v>
      </c>
      <c r="F47" s="93" t="s">
        <v>774</v>
      </c>
      <c r="G47" s="102" t="s">
        <v>337</v>
      </c>
      <c r="H47" s="94" t="s">
        <v>140</v>
      </c>
      <c r="I47" s="75" t="s">
        <v>29</v>
      </c>
      <c r="J47" s="95" t="s">
        <v>342</v>
      </c>
      <c r="K47" s="75" t="s">
        <v>35</v>
      </c>
      <c r="L47" s="96">
        <v>44532</v>
      </c>
      <c r="M47" s="96">
        <v>44823</v>
      </c>
      <c r="N47" s="94" t="s">
        <v>347</v>
      </c>
      <c r="O47" s="93">
        <v>1053610061</v>
      </c>
      <c r="P47" s="75" t="s">
        <v>138</v>
      </c>
      <c r="Q47" s="75" t="s">
        <v>38</v>
      </c>
      <c r="R47" s="123">
        <v>9555000</v>
      </c>
      <c r="S47" s="124">
        <v>4760000</v>
      </c>
      <c r="T47" s="121">
        <f t="shared" si="7"/>
        <v>14315000</v>
      </c>
      <c r="U47" s="118">
        <v>13365000</v>
      </c>
      <c r="V47" s="86">
        <f t="shared" si="5"/>
        <v>0.93363604610548379</v>
      </c>
      <c r="W47" s="87">
        <v>1</v>
      </c>
      <c r="X47" s="94"/>
    </row>
    <row r="48" spans="1:24" ht="24" hidden="1" customHeight="1" x14ac:dyDescent="0.3">
      <c r="A48" s="75" t="s">
        <v>24</v>
      </c>
      <c r="B48" s="75" t="s">
        <v>25</v>
      </c>
      <c r="C48" s="75" t="s">
        <v>26</v>
      </c>
      <c r="D48" s="75" t="s">
        <v>24</v>
      </c>
      <c r="E48" s="93" t="s">
        <v>775</v>
      </c>
      <c r="F48" s="93" t="s">
        <v>776</v>
      </c>
      <c r="G48" s="102" t="s">
        <v>338</v>
      </c>
      <c r="H48" s="94" t="s">
        <v>140</v>
      </c>
      <c r="I48" s="75" t="s">
        <v>29</v>
      </c>
      <c r="J48" s="95" t="s">
        <v>343</v>
      </c>
      <c r="K48" s="75" t="s">
        <v>35</v>
      </c>
      <c r="L48" s="96">
        <v>44546</v>
      </c>
      <c r="M48" s="96">
        <v>44812</v>
      </c>
      <c r="N48" s="94" t="s">
        <v>219</v>
      </c>
      <c r="O48" s="93">
        <v>1052399585</v>
      </c>
      <c r="P48" s="75" t="s">
        <v>138</v>
      </c>
      <c r="Q48" s="75" t="s">
        <v>38</v>
      </c>
      <c r="R48" s="123">
        <v>8963500</v>
      </c>
      <c r="S48" s="124">
        <v>4471000</v>
      </c>
      <c r="T48" s="121">
        <f t="shared" si="7"/>
        <v>13434500</v>
      </c>
      <c r="U48" s="118">
        <v>13121500</v>
      </c>
      <c r="V48" s="86">
        <f t="shared" si="5"/>
        <v>0.97670177528006252</v>
      </c>
      <c r="W48" s="87">
        <v>1</v>
      </c>
      <c r="X48" s="94"/>
    </row>
    <row r="49" spans="1:24" s="129" customFormat="1" ht="24" customHeight="1" x14ac:dyDescent="0.3">
      <c r="A49" s="129" t="s">
        <v>24</v>
      </c>
      <c r="B49" s="75" t="s">
        <v>25</v>
      </c>
      <c r="C49" s="75" t="s">
        <v>26</v>
      </c>
      <c r="D49" s="75" t="s">
        <v>24</v>
      </c>
      <c r="E49" s="143" t="s">
        <v>777</v>
      </c>
      <c r="F49" s="148" t="s">
        <v>778</v>
      </c>
      <c r="G49" s="131" t="s">
        <v>339</v>
      </c>
      <c r="H49" s="140" t="s">
        <v>140</v>
      </c>
      <c r="I49" s="129" t="s">
        <v>29</v>
      </c>
      <c r="J49" s="149" t="s">
        <v>344</v>
      </c>
      <c r="K49" s="129" t="s">
        <v>35</v>
      </c>
      <c r="L49" s="145">
        <v>44560</v>
      </c>
      <c r="M49" s="145">
        <v>44834</v>
      </c>
      <c r="N49" s="140" t="s">
        <v>108</v>
      </c>
      <c r="O49" s="143">
        <v>1052412342</v>
      </c>
      <c r="P49" s="129" t="s">
        <v>138</v>
      </c>
      <c r="Q49" s="129" t="s">
        <v>38</v>
      </c>
      <c r="R49" s="146">
        <v>9466800</v>
      </c>
      <c r="S49" s="147">
        <v>4630500</v>
      </c>
      <c r="T49" s="134">
        <f t="shared" si="7"/>
        <v>14097300</v>
      </c>
      <c r="U49" s="135">
        <v>11010300</v>
      </c>
      <c r="V49" s="136">
        <f t="shared" si="5"/>
        <v>0.78102189781021902</v>
      </c>
      <c r="W49" s="137">
        <f t="shared" si="4"/>
        <v>1</v>
      </c>
      <c r="X49" s="140" t="s">
        <v>1655</v>
      </c>
    </row>
    <row r="50" spans="1:24" ht="24" hidden="1" customHeight="1" x14ac:dyDescent="0.3">
      <c r="A50" s="75" t="s">
        <v>24</v>
      </c>
      <c r="B50" s="75" t="s">
        <v>25</v>
      </c>
      <c r="C50" s="75" t="s">
        <v>26</v>
      </c>
      <c r="D50" s="75" t="s">
        <v>24</v>
      </c>
      <c r="E50" s="93" t="s">
        <v>779</v>
      </c>
      <c r="F50" s="93" t="s">
        <v>780</v>
      </c>
      <c r="G50" s="102" t="s">
        <v>340</v>
      </c>
      <c r="H50" s="94" t="s">
        <v>140</v>
      </c>
      <c r="I50" s="75" t="s">
        <v>29</v>
      </c>
      <c r="J50" s="95" t="s">
        <v>345</v>
      </c>
      <c r="K50" s="75" t="s">
        <v>35</v>
      </c>
      <c r="L50" s="96">
        <v>44552</v>
      </c>
      <c r="M50" s="96">
        <v>44834</v>
      </c>
      <c r="N50" s="94" t="s">
        <v>37</v>
      </c>
      <c r="O50" s="93">
        <v>1053606413</v>
      </c>
      <c r="P50" s="75" t="s">
        <v>138</v>
      </c>
      <c r="Q50" s="75" t="s">
        <v>38</v>
      </c>
      <c r="R50" s="123">
        <v>12250000</v>
      </c>
      <c r="S50" s="124">
        <v>5250000</v>
      </c>
      <c r="T50" s="120">
        <f t="shared" si="7"/>
        <v>17500000</v>
      </c>
      <c r="U50" s="118">
        <v>15750000</v>
      </c>
      <c r="V50" s="86">
        <f t="shared" si="5"/>
        <v>0.9</v>
      </c>
      <c r="W50" s="87">
        <f t="shared" si="4"/>
        <v>1</v>
      </c>
      <c r="X50" s="94"/>
    </row>
    <row r="51" spans="1:24" ht="24" hidden="1" customHeight="1" x14ac:dyDescent="0.3">
      <c r="A51" s="75" t="s">
        <v>24</v>
      </c>
      <c r="B51" s="75" t="s">
        <v>25</v>
      </c>
      <c r="C51" s="75" t="s">
        <v>26</v>
      </c>
      <c r="D51" s="75" t="s">
        <v>24</v>
      </c>
      <c r="E51" s="93" t="s">
        <v>781</v>
      </c>
      <c r="F51" s="93" t="s">
        <v>782</v>
      </c>
      <c r="G51" s="102" t="s">
        <v>341</v>
      </c>
      <c r="H51" s="94" t="s">
        <v>140</v>
      </c>
      <c r="I51" s="75" t="s">
        <v>29</v>
      </c>
      <c r="J51" s="95" t="s">
        <v>346</v>
      </c>
      <c r="K51" s="75" t="s">
        <v>35</v>
      </c>
      <c r="L51" s="96">
        <v>44548</v>
      </c>
      <c r="M51" s="96">
        <v>44834</v>
      </c>
      <c r="N51" s="94" t="s">
        <v>39</v>
      </c>
      <c r="O51" s="93">
        <v>1053607307</v>
      </c>
      <c r="P51" s="75" t="s">
        <v>138</v>
      </c>
      <c r="Q51" s="75" t="s">
        <v>38</v>
      </c>
      <c r="R51" s="123">
        <v>15333333</v>
      </c>
      <c r="S51" s="124">
        <v>6900000</v>
      </c>
      <c r="T51" s="120">
        <f>R51+S51</f>
        <v>22233333</v>
      </c>
      <c r="U51" s="118">
        <v>22233333</v>
      </c>
      <c r="V51" s="86">
        <f t="shared" si="5"/>
        <v>1</v>
      </c>
      <c r="W51" s="87">
        <f t="shared" si="4"/>
        <v>1</v>
      </c>
      <c r="X51" s="94"/>
    </row>
    <row r="52" spans="1:24" ht="24" hidden="1" customHeight="1" x14ac:dyDescent="0.3">
      <c r="A52" s="75" t="s">
        <v>24</v>
      </c>
      <c r="B52" s="75" t="s">
        <v>25</v>
      </c>
      <c r="C52" s="75" t="s">
        <v>26</v>
      </c>
      <c r="D52" s="75" t="s">
        <v>24</v>
      </c>
      <c r="E52" s="93" t="s">
        <v>783</v>
      </c>
      <c r="F52" s="93" t="s">
        <v>784</v>
      </c>
      <c r="G52" s="76" t="s">
        <v>269</v>
      </c>
      <c r="H52" s="94" t="s">
        <v>140</v>
      </c>
      <c r="I52" s="75" t="s">
        <v>29</v>
      </c>
      <c r="J52" s="95" t="s">
        <v>270</v>
      </c>
      <c r="K52" s="75" t="s">
        <v>35</v>
      </c>
      <c r="L52" s="96">
        <v>44524</v>
      </c>
      <c r="M52" s="96">
        <v>44849</v>
      </c>
      <c r="N52" s="94" t="s">
        <v>271</v>
      </c>
      <c r="O52" s="93">
        <v>1053610795</v>
      </c>
      <c r="P52" s="75" t="s">
        <v>138</v>
      </c>
      <c r="Q52" s="75" t="s">
        <v>38</v>
      </c>
      <c r="R52" s="123">
        <v>11424500</v>
      </c>
      <c r="S52" s="124">
        <v>5477500</v>
      </c>
      <c r="T52" s="120">
        <f t="shared" si="2"/>
        <v>16902000</v>
      </c>
      <c r="U52" s="118">
        <v>16902000</v>
      </c>
      <c r="V52" s="86">
        <f t="shared" si="5"/>
        <v>1</v>
      </c>
      <c r="W52" s="87">
        <f t="shared" si="4"/>
        <v>0.9538461538461539</v>
      </c>
      <c r="X52" s="94"/>
    </row>
    <row r="53" spans="1:24" ht="24" hidden="1" customHeight="1" x14ac:dyDescent="0.3">
      <c r="A53" s="75" t="s">
        <v>24</v>
      </c>
      <c r="B53" s="75" t="s">
        <v>25</v>
      </c>
      <c r="C53" s="75" t="s">
        <v>26</v>
      </c>
      <c r="D53" s="75" t="s">
        <v>24</v>
      </c>
      <c r="E53" s="93" t="s">
        <v>785</v>
      </c>
      <c r="F53" s="97" t="s">
        <v>786</v>
      </c>
      <c r="G53" s="102" t="s">
        <v>348</v>
      </c>
      <c r="H53" s="94" t="s">
        <v>139</v>
      </c>
      <c r="I53" s="75" t="s">
        <v>29</v>
      </c>
      <c r="J53" s="95" t="s">
        <v>349</v>
      </c>
      <c r="K53" s="75" t="s">
        <v>35</v>
      </c>
      <c r="L53" s="96">
        <v>44560</v>
      </c>
      <c r="M53" s="96">
        <v>44742</v>
      </c>
      <c r="N53" s="94" t="s">
        <v>118</v>
      </c>
      <c r="O53" s="93">
        <v>1032479901</v>
      </c>
      <c r="P53" s="75" t="s">
        <v>148</v>
      </c>
      <c r="Q53" s="75" t="s">
        <v>136</v>
      </c>
      <c r="R53" s="123">
        <v>20900000</v>
      </c>
      <c r="S53" s="124">
        <v>0</v>
      </c>
      <c r="T53" s="120">
        <f t="shared" si="2"/>
        <v>20900000</v>
      </c>
      <c r="U53" s="118">
        <v>20900000</v>
      </c>
      <c r="V53" s="86">
        <f t="shared" si="5"/>
        <v>1</v>
      </c>
      <c r="W53" s="87">
        <v>1</v>
      </c>
      <c r="X53" s="94"/>
    </row>
    <row r="54" spans="1:24" ht="24" hidden="1" customHeight="1" x14ac:dyDescent="0.3">
      <c r="A54" s="75" t="s">
        <v>24</v>
      </c>
      <c r="B54" s="75" t="s">
        <v>25</v>
      </c>
      <c r="C54" s="75" t="s">
        <v>26</v>
      </c>
      <c r="D54" s="75" t="s">
        <v>24</v>
      </c>
      <c r="E54" s="93" t="s">
        <v>787</v>
      </c>
      <c r="F54" s="93" t="s">
        <v>788</v>
      </c>
      <c r="G54" s="76" t="s">
        <v>272</v>
      </c>
      <c r="H54" s="94" t="s">
        <v>140</v>
      </c>
      <c r="I54" s="75" t="s">
        <v>29</v>
      </c>
      <c r="J54" s="95" t="s">
        <v>273</v>
      </c>
      <c r="K54" s="75" t="s">
        <v>35</v>
      </c>
      <c r="L54" s="96">
        <v>44523</v>
      </c>
      <c r="M54" s="96">
        <v>44831</v>
      </c>
      <c r="N54" s="94" t="s">
        <v>103</v>
      </c>
      <c r="O54" s="93">
        <v>11224198</v>
      </c>
      <c r="P54" s="75" t="s">
        <v>148</v>
      </c>
      <c r="Q54" s="75" t="s">
        <v>43</v>
      </c>
      <c r="R54" s="123">
        <v>10327500</v>
      </c>
      <c r="S54" s="124">
        <v>5160000</v>
      </c>
      <c r="T54" s="120">
        <f t="shared" si="2"/>
        <v>15487500</v>
      </c>
      <c r="U54" s="118">
        <v>15487500</v>
      </c>
      <c r="V54" s="86">
        <f t="shared" si="5"/>
        <v>1</v>
      </c>
      <c r="W54" s="87">
        <v>1</v>
      </c>
      <c r="X54" s="94"/>
    </row>
    <row r="55" spans="1:24" ht="24" hidden="1" customHeight="1" x14ac:dyDescent="0.3">
      <c r="A55" s="75" t="s">
        <v>24</v>
      </c>
      <c r="B55" s="75" t="s">
        <v>25</v>
      </c>
      <c r="C55" s="75" t="s">
        <v>26</v>
      </c>
      <c r="D55" s="75" t="s">
        <v>24</v>
      </c>
      <c r="E55" s="93" t="s">
        <v>789</v>
      </c>
      <c r="F55" s="93" t="s">
        <v>790</v>
      </c>
      <c r="G55" s="76" t="s">
        <v>274</v>
      </c>
      <c r="H55" s="94" t="s">
        <v>139</v>
      </c>
      <c r="I55" s="75" t="s">
        <v>29</v>
      </c>
      <c r="J55" s="95" t="s">
        <v>275</v>
      </c>
      <c r="K55" s="75" t="s">
        <v>35</v>
      </c>
      <c r="L55" s="96">
        <v>44523</v>
      </c>
      <c r="M55" s="96">
        <v>44742</v>
      </c>
      <c r="N55" s="94" t="s">
        <v>276</v>
      </c>
      <c r="O55" s="93">
        <v>1032365966</v>
      </c>
      <c r="P55" s="75" t="s">
        <v>148</v>
      </c>
      <c r="Q55" s="75" t="s">
        <v>43</v>
      </c>
      <c r="R55" s="123">
        <v>11421900</v>
      </c>
      <c r="S55" s="124">
        <v>0</v>
      </c>
      <c r="T55" s="120">
        <f t="shared" si="2"/>
        <v>11421900</v>
      </c>
      <c r="U55" s="118">
        <v>11421900</v>
      </c>
      <c r="V55" s="86">
        <f t="shared" si="5"/>
        <v>1</v>
      </c>
      <c r="W55" s="87">
        <v>1</v>
      </c>
      <c r="X55" s="94"/>
    </row>
    <row r="56" spans="1:24" ht="24" hidden="1" customHeight="1" x14ac:dyDescent="0.3">
      <c r="A56" s="75" t="s">
        <v>24</v>
      </c>
      <c r="B56" s="75" t="s">
        <v>25</v>
      </c>
      <c r="C56" s="75" t="s">
        <v>26</v>
      </c>
      <c r="D56" s="75" t="s">
        <v>24</v>
      </c>
      <c r="E56" s="93" t="s">
        <v>791</v>
      </c>
      <c r="F56" s="93" t="s">
        <v>792</v>
      </c>
      <c r="G56" s="76" t="s">
        <v>278</v>
      </c>
      <c r="H56" s="94" t="s">
        <v>139</v>
      </c>
      <c r="I56" s="75" t="s">
        <v>29</v>
      </c>
      <c r="J56" s="95" t="s">
        <v>277</v>
      </c>
      <c r="K56" s="75" t="s">
        <v>35</v>
      </c>
      <c r="L56" s="96">
        <v>44524</v>
      </c>
      <c r="M56" s="96">
        <v>44742</v>
      </c>
      <c r="N56" s="94" t="s">
        <v>279</v>
      </c>
      <c r="O56" s="93">
        <v>52813852</v>
      </c>
      <c r="P56" s="75" t="s">
        <v>148</v>
      </c>
      <c r="Q56" s="75" t="s">
        <v>136</v>
      </c>
      <c r="R56" s="123">
        <v>22000000</v>
      </c>
      <c r="S56" s="124">
        <v>0</v>
      </c>
      <c r="T56" s="120">
        <f t="shared" si="2"/>
        <v>22000000</v>
      </c>
      <c r="U56" s="118">
        <v>22000000</v>
      </c>
      <c r="V56" s="86">
        <f t="shared" si="5"/>
        <v>1</v>
      </c>
      <c r="W56" s="87">
        <v>1</v>
      </c>
      <c r="X56" s="94"/>
    </row>
    <row r="57" spans="1:24" ht="24" hidden="1" customHeight="1" x14ac:dyDescent="0.3">
      <c r="A57" s="75" t="s">
        <v>24</v>
      </c>
      <c r="B57" s="75" t="s">
        <v>25</v>
      </c>
      <c r="C57" s="75" t="s">
        <v>26</v>
      </c>
      <c r="D57" s="75" t="s">
        <v>24</v>
      </c>
      <c r="E57" s="93" t="s">
        <v>793</v>
      </c>
      <c r="F57" s="93" t="s">
        <v>794</v>
      </c>
      <c r="G57" s="76" t="s">
        <v>281</v>
      </c>
      <c r="H57" s="94" t="s">
        <v>140</v>
      </c>
      <c r="I57" s="75" t="s">
        <v>29</v>
      </c>
      <c r="J57" s="95" t="s">
        <v>280</v>
      </c>
      <c r="K57" s="75" t="s">
        <v>35</v>
      </c>
      <c r="L57" s="96">
        <v>44523</v>
      </c>
      <c r="M57" s="96">
        <v>44834</v>
      </c>
      <c r="N57" s="94" t="s">
        <v>119</v>
      </c>
      <c r="O57" s="93">
        <v>93481144</v>
      </c>
      <c r="P57" s="75" t="s">
        <v>148</v>
      </c>
      <c r="Q57" s="75" t="s">
        <v>43</v>
      </c>
      <c r="R57" s="123">
        <v>11428900</v>
      </c>
      <c r="S57" s="124">
        <v>4630500</v>
      </c>
      <c r="T57" s="120">
        <f t="shared" si="2"/>
        <v>16059400</v>
      </c>
      <c r="U57" s="118">
        <v>16059400</v>
      </c>
      <c r="V57" s="86">
        <f t="shared" si="5"/>
        <v>1</v>
      </c>
      <c r="W57" s="87">
        <f t="shared" ref="W57:W90" si="8">+(($W$1-L57)*100%)/(M57-L57)</f>
        <v>1</v>
      </c>
      <c r="X57" s="94"/>
    </row>
    <row r="58" spans="1:24" ht="24" hidden="1" customHeight="1" x14ac:dyDescent="0.3">
      <c r="A58" s="75" t="s">
        <v>24</v>
      </c>
      <c r="B58" s="75" t="s">
        <v>25</v>
      </c>
      <c r="C58" s="75" t="s">
        <v>26</v>
      </c>
      <c r="D58" s="75" t="s">
        <v>24</v>
      </c>
      <c r="E58" s="93" t="s">
        <v>795</v>
      </c>
      <c r="F58" s="93" t="s">
        <v>796</v>
      </c>
      <c r="G58" s="102" t="s">
        <v>350</v>
      </c>
      <c r="H58" s="94" t="s">
        <v>139</v>
      </c>
      <c r="I58" s="75" t="s">
        <v>29</v>
      </c>
      <c r="J58" s="95" t="s">
        <v>302</v>
      </c>
      <c r="K58" s="75" t="s">
        <v>35</v>
      </c>
      <c r="L58" s="96">
        <v>44536</v>
      </c>
      <c r="M58" s="96">
        <v>44742</v>
      </c>
      <c r="N58" s="94" t="s">
        <v>163</v>
      </c>
      <c r="O58" s="93">
        <v>3165609</v>
      </c>
      <c r="P58" s="75" t="s">
        <v>148</v>
      </c>
      <c r="Q58" s="75" t="s">
        <v>136</v>
      </c>
      <c r="R58" s="123">
        <v>28000000</v>
      </c>
      <c r="S58" s="124">
        <v>0</v>
      </c>
      <c r="T58" s="120">
        <f t="shared" si="2"/>
        <v>28000000</v>
      </c>
      <c r="U58" s="118">
        <v>28000000</v>
      </c>
      <c r="V58" s="86">
        <f t="shared" si="5"/>
        <v>1</v>
      </c>
      <c r="W58" s="87">
        <v>1</v>
      </c>
      <c r="X58" s="94"/>
    </row>
    <row r="59" spans="1:24" ht="24" hidden="1" customHeight="1" x14ac:dyDescent="0.3">
      <c r="A59" s="75" t="s">
        <v>24</v>
      </c>
      <c r="B59" s="75" t="s">
        <v>25</v>
      </c>
      <c r="C59" s="75" t="s">
        <v>26</v>
      </c>
      <c r="D59" s="75" t="s">
        <v>24</v>
      </c>
      <c r="E59" s="93" t="s">
        <v>797</v>
      </c>
      <c r="F59" s="93" t="s">
        <v>798</v>
      </c>
      <c r="G59" s="76" t="s">
        <v>282</v>
      </c>
      <c r="H59" s="94" t="s">
        <v>139</v>
      </c>
      <c r="I59" s="75" t="s">
        <v>29</v>
      </c>
      <c r="J59" s="95" t="s">
        <v>283</v>
      </c>
      <c r="K59" s="75" t="s">
        <v>35</v>
      </c>
      <c r="L59" s="96">
        <v>44524</v>
      </c>
      <c r="M59" s="96">
        <v>44742</v>
      </c>
      <c r="N59" s="94" t="s">
        <v>284</v>
      </c>
      <c r="O59" s="93">
        <v>1105685181</v>
      </c>
      <c r="P59" s="75" t="s">
        <v>148</v>
      </c>
      <c r="Q59" s="75" t="s">
        <v>43</v>
      </c>
      <c r="R59" s="123">
        <v>11581000</v>
      </c>
      <c r="S59" s="124">
        <v>0</v>
      </c>
      <c r="T59" s="120">
        <f t="shared" si="2"/>
        <v>11581000</v>
      </c>
      <c r="U59" s="118">
        <v>10016000</v>
      </c>
      <c r="V59" s="86">
        <f t="shared" si="5"/>
        <v>0.86486486486486491</v>
      </c>
      <c r="W59" s="87">
        <v>1</v>
      </c>
      <c r="X59" s="94"/>
    </row>
    <row r="60" spans="1:24" ht="24" hidden="1" customHeight="1" x14ac:dyDescent="0.3">
      <c r="A60" s="75" t="s">
        <v>24</v>
      </c>
      <c r="B60" s="75" t="s">
        <v>25</v>
      </c>
      <c r="C60" s="75" t="s">
        <v>26</v>
      </c>
      <c r="D60" s="75" t="s">
        <v>24</v>
      </c>
      <c r="E60" s="93" t="s">
        <v>799</v>
      </c>
      <c r="F60" s="97" t="s">
        <v>800</v>
      </c>
      <c r="G60" s="102" t="s">
        <v>351</v>
      </c>
      <c r="H60" s="94" t="s">
        <v>140</v>
      </c>
      <c r="I60" s="75" t="s">
        <v>29</v>
      </c>
      <c r="J60" s="95" t="s">
        <v>362</v>
      </c>
      <c r="K60" s="75" t="s">
        <v>35</v>
      </c>
      <c r="L60" s="96">
        <v>44560</v>
      </c>
      <c r="M60" s="96">
        <v>44834</v>
      </c>
      <c r="N60" s="94" t="s">
        <v>124</v>
      </c>
      <c r="O60" s="93">
        <v>80352974</v>
      </c>
      <c r="P60" s="75" t="s">
        <v>148</v>
      </c>
      <c r="Q60" s="75" t="s">
        <v>136</v>
      </c>
      <c r="R60" s="123">
        <v>13580000</v>
      </c>
      <c r="S60" s="124">
        <v>6300000</v>
      </c>
      <c r="T60" s="120">
        <f t="shared" ref="T60:T70" si="9">R60+S60</f>
        <v>19880000</v>
      </c>
      <c r="U60" s="118">
        <v>17780000</v>
      </c>
      <c r="V60" s="86">
        <f t="shared" si="5"/>
        <v>0.89436619718309862</v>
      </c>
      <c r="W60" s="87">
        <f t="shared" si="8"/>
        <v>1</v>
      </c>
      <c r="X60" s="94"/>
    </row>
    <row r="61" spans="1:24" ht="24" hidden="1" customHeight="1" x14ac:dyDescent="0.3">
      <c r="A61" s="75" t="s">
        <v>24</v>
      </c>
      <c r="B61" s="75" t="s">
        <v>25</v>
      </c>
      <c r="C61" s="75" t="s">
        <v>26</v>
      </c>
      <c r="D61" s="75" t="s">
        <v>24</v>
      </c>
      <c r="E61" s="93" t="s">
        <v>801</v>
      </c>
      <c r="F61" s="93" t="s">
        <v>802</v>
      </c>
      <c r="G61" s="102" t="s">
        <v>352</v>
      </c>
      <c r="H61" s="94" t="s">
        <v>139</v>
      </c>
      <c r="I61" s="75" t="s">
        <v>29</v>
      </c>
      <c r="J61" s="95" t="s">
        <v>364</v>
      </c>
      <c r="K61" s="75" t="s">
        <v>35</v>
      </c>
      <c r="L61" s="96">
        <v>44547</v>
      </c>
      <c r="M61" s="96">
        <v>44742</v>
      </c>
      <c r="N61" s="94" t="s">
        <v>164</v>
      </c>
      <c r="O61" s="93">
        <v>1016087036</v>
      </c>
      <c r="P61" s="75" t="s">
        <v>148</v>
      </c>
      <c r="Q61" s="75" t="s">
        <v>136</v>
      </c>
      <c r="R61" s="123">
        <v>12793333</v>
      </c>
      <c r="S61" s="124">
        <v>0</v>
      </c>
      <c r="T61" s="120">
        <f t="shared" si="9"/>
        <v>12793333</v>
      </c>
      <c r="U61" s="118">
        <v>12793333</v>
      </c>
      <c r="V61" s="86">
        <f t="shared" si="5"/>
        <v>1</v>
      </c>
      <c r="W61" s="87">
        <v>1</v>
      </c>
      <c r="X61" s="94"/>
    </row>
    <row r="62" spans="1:24" ht="24" hidden="1" customHeight="1" x14ac:dyDescent="0.3">
      <c r="A62" s="75" t="s">
        <v>24</v>
      </c>
      <c r="B62" s="75" t="s">
        <v>25</v>
      </c>
      <c r="C62" s="75" t="s">
        <v>26</v>
      </c>
      <c r="D62" s="75" t="s">
        <v>24</v>
      </c>
      <c r="E62" s="93" t="s">
        <v>803</v>
      </c>
      <c r="F62" s="93" t="s">
        <v>804</v>
      </c>
      <c r="G62" s="102" t="s">
        <v>353</v>
      </c>
      <c r="H62" s="94" t="s">
        <v>140</v>
      </c>
      <c r="I62" s="75" t="s">
        <v>29</v>
      </c>
      <c r="J62" s="95" t="s">
        <v>365</v>
      </c>
      <c r="K62" s="75" t="s">
        <v>35</v>
      </c>
      <c r="L62" s="96">
        <v>44539</v>
      </c>
      <c r="M62" s="96">
        <v>44834</v>
      </c>
      <c r="N62" s="94" t="s">
        <v>105</v>
      </c>
      <c r="O62" s="93">
        <v>51707124</v>
      </c>
      <c r="P62" s="75" t="s">
        <v>148</v>
      </c>
      <c r="Q62" s="75" t="s">
        <v>136</v>
      </c>
      <c r="R62" s="123">
        <v>14960000</v>
      </c>
      <c r="S62" s="124">
        <v>6600000</v>
      </c>
      <c r="T62" s="120">
        <f t="shared" si="9"/>
        <v>21560000</v>
      </c>
      <c r="U62" s="118">
        <v>19360000</v>
      </c>
      <c r="V62" s="86">
        <f t="shared" si="5"/>
        <v>0.89795918367346939</v>
      </c>
      <c r="W62" s="87">
        <f t="shared" si="8"/>
        <v>1</v>
      </c>
      <c r="X62" s="94"/>
    </row>
    <row r="63" spans="1:24" ht="24" hidden="1" customHeight="1" x14ac:dyDescent="0.3">
      <c r="A63" s="75" t="s">
        <v>24</v>
      </c>
      <c r="B63" s="75" t="s">
        <v>25</v>
      </c>
      <c r="C63" s="75" t="s">
        <v>26</v>
      </c>
      <c r="D63" s="75" t="s">
        <v>24</v>
      </c>
      <c r="E63" s="93" t="s">
        <v>805</v>
      </c>
      <c r="F63" s="93" t="s">
        <v>806</v>
      </c>
      <c r="G63" s="102" t="s">
        <v>354</v>
      </c>
      <c r="H63" s="94" t="s">
        <v>140</v>
      </c>
      <c r="I63" s="75" t="s">
        <v>29</v>
      </c>
      <c r="J63" s="95" t="s">
        <v>365</v>
      </c>
      <c r="K63" s="75" t="s">
        <v>35</v>
      </c>
      <c r="L63" s="96">
        <v>44543</v>
      </c>
      <c r="M63" s="96">
        <v>44834</v>
      </c>
      <c r="N63" s="94" t="s">
        <v>187</v>
      </c>
      <c r="O63" s="93">
        <v>51728911</v>
      </c>
      <c r="P63" s="75" t="s">
        <v>148</v>
      </c>
      <c r="Q63" s="75" t="s">
        <v>136</v>
      </c>
      <c r="R63" s="123">
        <v>14666666</v>
      </c>
      <c r="S63" s="124">
        <v>6600000</v>
      </c>
      <c r="T63" s="120">
        <f t="shared" si="9"/>
        <v>21266666</v>
      </c>
      <c r="U63" s="118">
        <v>19066666</v>
      </c>
      <c r="V63" s="86">
        <f t="shared" si="5"/>
        <v>0.89655172089503832</v>
      </c>
      <c r="W63" s="87">
        <f t="shared" si="8"/>
        <v>1</v>
      </c>
      <c r="X63" s="94"/>
    </row>
    <row r="64" spans="1:24" ht="24" hidden="1" customHeight="1" x14ac:dyDescent="0.3">
      <c r="A64" s="75" t="s">
        <v>24</v>
      </c>
      <c r="B64" s="75" t="s">
        <v>25</v>
      </c>
      <c r="C64" s="75" t="s">
        <v>26</v>
      </c>
      <c r="D64" s="75" t="s">
        <v>24</v>
      </c>
      <c r="E64" s="93" t="s">
        <v>807</v>
      </c>
      <c r="F64" s="93" t="s">
        <v>808</v>
      </c>
      <c r="G64" s="102" t="s">
        <v>355</v>
      </c>
      <c r="H64" s="94" t="s">
        <v>140</v>
      </c>
      <c r="I64" s="75" t="s">
        <v>29</v>
      </c>
      <c r="J64" s="95" t="s">
        <v>366</v>
      </c>
      <c r="K64" s="75" t="s">
        <v>35</v>
      </c>
      <c r="L64" s="96">
        <v>44559</v>
      </c>
      <c r="M64" s="96">
        <v>44829</v>
      </c>
      <c r="N64" s="94" t="s">
        <v>211</v>
      </c>
      <c r="O64" s="93">
        <v>53094685</v>
      </c>
      <c r="P64" s="75" t="s">
        <v>148</v>
      </c>
      <c r="Q64" s="75" t="s">
        <v>136</v>
      </c>
      <c r="R64" s="123">
        <v>9183333</v>
      </c>
      <c r="S64" s="124">
        <v>4550000</v>
      </c>
      <c r="T64" s="120">
        <f t="shared" si="9"/>
        <v>13733333</v>
      </c>
      <c r="U64" s="118">
        <v>12483333</v>
      </c>
      <c r="V64" s="86">
        <f t="shared" si="5"/>
        <v>0.90898058031506268</v>
      </c>
      <c r="W64" s="87">
        <v>1</v>
      </c>
      <c r="X64" s="94"/>
    </row>
    <row r="65" spans="1:24" s="129" customFormat="1" ht="24" customHeight="1" x14ac:dyDescent="0.3">
      <c r="A65" s="129" t="s">
        <v>24</v>
      </c>
      <c r="B65" s="75" t="s">
        <v>25</v>
      </c>
      <c r="C65" s="75" t="s">
        <v>26</v>
      </c>
      <c r="D65" s="75" t="s">
        <v>24</v>
      </c>
      <c r="E65" s="143" t="s">
        <v>809</v>
      </c>
      <c r="F65" s="143" t="s">
        <v>810</v>
      </c>
      <c r="G65" s="131" t="s">
        <v>356</v>
      </c>
      <c r="H65" s="140" t="s">
        <v>139</v>
      </c>
      <c r="I65" s="129" t="s">
        <v>29</v>
      </c>
      <c r="J65" s="149" t="s">
        <v>367</v>
      </c>
      <c r="K65" s="129" t="s">
        <v>35</v>
      </c>
      <c r="L65" s="145">
        <v>44540</v>
      </c>
      <c r="M65" s="145">
        <v>44742</v>
      </c>
      <c r="N65" s="140" t="s">
        <v>186</v>
      </c>
      <c r="O65" s="143">
        <v>1023019959</v>
      </c>
      <c r="P65" s="129" t="s">
        <v>148</v>
      </c>
      <c r="Q65" s="129" t="s">
        <v>136</v>
      </c>
      <c r="R65" s="146">
        <v>9860000</v>
      </c>
      <c r="S65" s="147">
        <v>300000</v>
      </c>
      <c r="T65" s="134">
        <f t="shared" si="9"/>
        <v>10160000</v>
      </c>
      <c r="U65" s="135">
        <v>5660000</v>
      </c>
      <c r="V65" s="136">
        <f t="shared" si="5"/>
        <v>0.55708661417322836</v>
      </c>
      <c r="W65" s="137">
        <v>1</v>
      </c>
      <c r="X65" s="140" t="s">
        <v>1655</v>
      </c>
    </row>
    <row r="66" spans="1:24" ht="24" hidden="1" customHeight="1" x14ac:dyDescent="0.3">
      <c r="A66" s="75" t="s">
        <v>24</v>
      </c>
      <c r="B66" s="75" t="s">
        <v>25</v>
      </c>
      <c r="C66" s="75" t="s">
        <v>26</v>
      </c>
      <c r="D66" s="75" t="s">
        <v>24</v>
      </c>
      <c r="E66" s="93" t="s">
        <v>811</v>
      </c>
      <c r="F66" s="93" t="s">
        <v>812</v>
      </c>
      <c r="G66" s="102" t="s">
        <v>357</v>
      </c>
      <c r="H66" s="94" t="s">
        <v>139</v>
      </c>
      <c r="I66" s="75" t="s">
        <v>29</v>
      </c>
      <c r="J66" s="95" t="s">
        <v>367</v>
      </c>
      <c r="K66" s="75" t="s">
        <v>35</v>
      </c>
      <c r="L66" s="96">
        <v>44539</v>
      </c>
      <c r="M66" s="96">
        <v>44742</v>
      </c>
      <c r="N66" s="94" t="s">
        <v>369</v>
      </c>
      <c r="O66" s="93">
        <v>1121883973</v>
      </c>
      <c r="P66" s="75" t="s">
        <v>148</v>
      </c>
      <c r="Q66" s="75" t="s">
        <v>136</v>
      </c>
      <c r="R66" s="123">
        <v>9860000</v>
      </c>
      <c r="S66" s="124">
        <v>300000</v>
      </c>
      <c r="T66" s="120">
        <f t="shared" si="9"/>
        <v>10160000</v>
      </c>
      <c r="U66" s="118">
        <v>10160000</v>
      </c>
      <c r="V66" s="86">
        <f t="shared" si="5"/>
        <v>1</v>
      </c>
      <c r="W66" s="87">
        <v>1</v>
      </c>
      <c r="X66" s="94"/>
    </row>
    <row r="67" spans="1:24" ht="24" hidden="1" customHeight="1" x14ac:dyDescent="0.3">
      <c r="A67" s="75" t="s">
        <v>24</v>
      </c>
      <c r="B67" s="75" t="s">
        <v>25</v>
      </c>
      <c r="C67" s="75" t="s">
        <v>26</v>
      </c>
      <c r="D67" s="75" t="s">
        <v>24</v>
      </c>
      <c r="E67" s="93" t="s">
        <v>813</v>
      </c>
      <c r="F67" s="93" t="s">
        <v>814</v>
      </c>
      <c r="G67" s="102" t="s">
        <v>358</v>
      </c>
      <c r="H67" s="94" t="s">
        <v>140</v>
      </c>
      <c r="I67" s="75" t="s">
        <v>29</v>
      </c>
      <c r="J67" s="95" t="s">
        <v>363</v>
      </c>
      <c r="K67" s="75" t="s">
        <v>35</v>
      </c>
      <c r="L67" s="96">
        <v>44544</v>
      </c>
      <c r="M67" s="96">
        <v>44834</v>
      </c>
      <c r="N67" s="94" t="s">
        <v>184</v>
      </c>
      <c r="O67" s="93">
        <v>11187588</v>
      </c>
      <c r="P67" s="75" t="s">
        <v>148</v>
      </c>
      <c r="Q67" s="75" t="s">
        <v>136</v>
      </c>
      <c r="R67" s="123">
        <v>12666667</v>
      </c>
      <c r="S67" s="124">
        <v>5700000</v>
      </c>
      <c r="T67" s="120">
        <f t="shared" si="9"/>
        <v>18366667</v>
      </c>
      <c r="U67" s="118">
        <v>16466667</v>
      </c>
      <c r="V67" s="86">
        <f t="shared" si="5"/>
        <v>0.89655172601539512</v>
      </c>
      <c r="W67" s="87">
        <f t="shared" si="8"/>
        <v>1</v>
      </c>
      <c r="X67" s="94"/>
    </row>
    <row r="68" spans="1:24" ht="24" hidden="1" customHeight="1" x14ac:dyDescent="0.3">
      <c r="A68" s="75" t="s">
        <v>24</v>
      </c>
      <c r="B68" s="75" t="s">
        <v>25</v>
      </c>
      <c r="C68" s="75" t="s">
        <v>26</v>
      </c>
      <c r="D68" s="75" t="s">
        <v>24</v>
      </c>
      <c r="E68" s="93" t="s">
        <v>815</v>
      </c>
      <c r="F68" s="93" t="s">
        <v>816</v>
      </c>
      <c r="G68" s="102" t="s">
        <v>359</v>
      </c>
      <c r="H68" s="94" t="s">
        <v>140</v>
      </c>
      <c r="I68" s="75" t="s">
        <v>29</v>
      </c>
      <c r="J68" s="95" t="s">
        <v>363</v>
      </c>
      <c r="K68" s="75" t="s">
        <v>35</v>
      </c>
      <c r="L68" s="96">
        <v>44544</v>
      </c>
      <c r="M68" s="96">
        <v>44834</v>
      </c>
      <c r="N68" s="94" t="s">
        <v>189</v>
      </c>
      <c r="O68" s="93">
        <v>75100886</v>
      </c>
      <c r="P68" s="75" t="s">
        <v>148</v>
      </c>
      <c r="Q68" s="75" t="s">
        <v>136</v>
      </c>
      <c r="R68" s="123">
        <v>12666667</v>
      </c>
      <c r="S68" s="124">
        <v>5700000</v>
      </c>
      <c r="T68" s="120">
        <f t="shared" si="9"/>
        <v>18366667</v>
      </c>
      <c r="U68" s="118">
        <v>16466667</v>
      </c>
      <c r="V68" s="86">
        <f t="shared" si="5"/>
        <v>0.89655172601539512</v>
      </c>
      <c r="W68" s="87">
        <f t="shared" si="8"/>
        <v>1</v>
      </c>
      <c r="X68" s="94"/>
    </row>
    <row r="69" spans="1:24" ht="24" hidden="1" customHeight="1" x14ac:dyDescent="0.3">
      <c r="A69" s="75" t="s">
        <v>24</v>
      </c>
      <c r="B69" s="75" t="s">
        <v>25</v>
      </c>
      <c r="C69" s="75" t="s">
        <v>26</v>
      </c>
      <c r="D69" s="75" t="s">
        <v>24</v>
      </c>
      <c r="E69" s="93" t="s">
        <v>817</v>
      </c>
      <c r="F69" s="93" t="s">
        <v>818</v>
      </c>
      <c r="G69" s="102" t="s">
        <v>360</v>
      </c>
      <c r="H69" s="94" t="s">
        <v>140</v>
      </c>
      <c r="I69" s="75" t="s">
        <v>29</v>
      </c>
      <c r="J69" s="95" t="s">
        <v>262</v>
      </c>
      <c r="K69" s="75" t="s">
        <v>35</v>
      </c>
      <c r="L69" s="96">
        <v>44539</v>
      </c>
      <c r="M69" s="96">
        <v>44823</v>
      </c>
      <c r="N69" s="94" t="s">
        <v>168</v>
      </c>
      <c r="O69" s="93">
        <v>51871550</v>
      </c>
      <c r="P69" s="75" t="s">
        <v>148</v>
      </c>
      <c r="Q69" s="75" t="s">
        <v>136</v>
      </c>
      <c r="R69" s="123">
        <v>9555000</v>
      </c>
      <c r="S69" s="124">
        <v>4760000</v>
      </c>
      <c r="T69" s="120">
        <f t="shared" si="9"/>
        <v>14315000</v>
      </c>
      <c r="U69" s="118">
        <v>14315000</v>
      </c>
      <c r="V69" s="86">
        <f t="shared" si="5"/>
        <v>1</v>
      </c>
      <c r="W69" s="87">
        <v>1</v>
      </c>
      <c r="X69" s="94"/>
    </row>
    <row r="70" spans="1:24" ht="24" hidden="1" customHeight="1" x14ac:dyDescent="0.3">
      <c r="A70" s="75" t="s">
        <v>24</v>
      </c>
      <c r="B70" s="75" t="s">
        <v>25</v>
      </c>
      <c r="C70" s="75" t="s">
        <v>26</v>
      </c>
      <c r="D70" s="75" t="s">
        <v>24</v>
      </c>
      <c r="E70" s="93" t="s">
        <v>819</v>
      </c>
      <c r="F70" s="93" t="s">
        <v>820</v>
      </c>
      <c r="G70" s="102" t="s">
        <v>361</v>
      </c>
      <c r="H70" s="94" t="s">
        <v>140</v>
      </c>
      <c r="I70" s="75" t="s">
        <v>29</v>
      </c>
      <c r="J70" s="95" t="s">
        <v>368</v>
      </c>
      <c r="K70" s="75" t="s">
        <v>35</v>
      </c>
      <c r="L70" s="96">
        <v>44533</v>
      </c>
      <c r="M70" s="96">
        <v>44834</v>
      </c>
      <c r="N70" s="94" t="s">
        <v>161</v>
      </c>
      <c r="O70" s="93">
        <v>79686234</v>
      </c>
      <c r="P70" s="75" t="s">
        <v>148</v>
      </c>
      <c r="Q70" s="75" t="s">
        <v>136</v>
      </c>
      <c r="R70" s="123">
        <v>20891311</v>
      </c>
      <c r="S70" s="124">
        <v>8953419</v>
      </c>
      <c r="T70" s="120">
        <f t="shared" si="9"/>
        <v>29844730</v>
      </c>
      <c r="U70" s="118">
        <v>29844730</v>
      </c>
      <c r="V70" s="86">
        <f t="shared" si="5"/>
        <v>1</v>
      </c>
      <c r="W70" s="87">
        <f t="shared" si="8"/>
        <v>1</v>
      </c>
      <c r="X70" s="94"/>
    </row>
    <row r="71" spans="1:24" ht="24" hidden="1" customHeight="1" x14ac:dyDescent="0.3">
      <c r="A71" s="75" t="s">
        <v>24</v>
      </c>
      <c r="B71" s="75" t="s">
        <v>25</v>
      </c>
      <c r="C71" s="75" t="s">
        <v>26</v>
      </c>
      <c r="D71" s="75" t="s">
        <v>24</v>
      </c>
      <c r="E71" s="93" t="s">
        <v>821</v>
      </c>
      <c r="F71" s="93" t="s">
        <v>822</v>
      </c>
      <c r="G71" s="76" t="s">
        <v>285</v>
      </c>
      <c r="H71" s="94" t="s">
        <v>140</v>
      </c>
      <c r="I71" s="75" t="s">
        <v>29</v>
      </c>
      <c r="J71" s="95" t="s">
        <v>286</v>
      </c>
      <c r="K71" s="75" t="s">
        <v>35</v>
      </c>
      <c r="L71" s="96">
        <v>44526</v>
      </c>
      <c r="M71" s="96">
        <v>44834</v>
      </c>
      <c r="N71" s="94" t="s">
        <v>287</v>
      </c>
      <c r="O71" s="93">
        <v>1047426232</v>
      </c>
      <c r="P71" s="75" t="s">
        <v>148</v>
      </c>
      <c r="Q71" s="75" t="s">
        <v>136</v>
      </c>
      <c r="R71" s="123">
        <v>30000000</v>
      </c>
      <c r="S71" s="124">
        <v>12000000</v>
      </c>
      <c r="T71" s="120">
        <f t="shared" si="2"/>
        <v>42000000</v>
      </c>
      <c r="U71" s="118">
        <v>38000000</v>
      </c>
      <c r="V71" s="86">
        <f t="shared" si="5"/>
        <v>0.90476190476190477</v>
      </c>
      <c r="W71" s="87">
        <f t="shared" si="8"/>
        <v>1</v>
      </c>
      <c r="X71" s="94"/>
    </row>
    <row r="72" spans="1:24" ht="24" hidden="1" customHeight="1" x14ac:dyDescent="0.3">
      <c r="A72" s="75" t="s">
        <v>24</v>
      </c>
      <c r="B72" s="75" t="s">
        <v>25</v>
      </c>
      <c r="C72" s="75" t="s">
        <v>26</v>
      </c>
      <c r="D72" s="75" t="s">
        <v>24</v>
      </c>
      <c r="E72" s="93" t="s">
        <v>823</v>
      </c>
      <c r="F72" s="93" t="s">
        <v>824</v>
      </c>
      <c r="G72" s="102" t="s">
        <v>370</v>
      </c>
      <c r="H72" s="94" t="s">
        <v>140</v>
      </c>
      <c r="I72" s="75" t="s">
        <v>29</v>
      </c>
      <c r="J72" s="95" t="s">
        <v>374</v>
      </c>
      <c r="K72" s="75" t="s">
        <v>35</v>
      </c>
      <c r="L72" s="96">
        <v>44532</v>
      </c>
      <c r="M72" s="96">
        <v>44868</v>
      </c>
      <c r="N72" s="94" t="s">
        <v>1254</v>
      </c>
      <c r="O72" s="93" t="s">
        <v>1255</v>
      </c>
      <c r="P72" s="75" t="s">
        <v>138</v>
      </c>
      <c r="Q72" s="75" t="s">
        <v>38</v>
      </c>
      <c r="R72" s="123">
        <v>10801000</v>
      </c>
      <c r="S72" s="124">
        <v>5400500</v>
      </c>
      <c r="T72" s="120">
        <f>R72+S72</f>
        <v>16201500</v>
      </c>
      <c r="U72" s="118">
        <v>16201500</v>
      </c>
      <c r="V72" s="86">
        <f t="shared" si="5"/>
        <v>1</v>
      </c>
      <c r="W72" s="87">
        <f t="shared" si="8"/>
        <v>0.89880952380952384</v>
      </c>
      <c r="X72" s="94"/>
    </row>
    <row r="73" spans="1:24" ht="24" hidden="1" customHeight="1" x14ac:dyDescent="0.3">
      <c r="A73" s="75" t="s">
        <v>24</v>
      </c>
      <c r="B73" s="75" t="s">
        <v>25</v>
      </c>
      <c r="C73" s="75" t="s">
        <v>26</v>
      </c>
      <c r="D73" s="75" t="s">
        <v>24</v>
      </c>
      <c r="E73" s="93" t="s">
        <v>825</v>
      </c>
      <c r="F73" s="93" t="s">
        <v>826</v>
      </c>
      <c r="G73" s="102" t="s">
        <v>371</v>
      </c>
      <c r="H73" s="94" t="s">
        <v>140</v>
      </c>
      <c r="I73" s="75" t="s">
        <v>29</v>
      </c>
      <c r="J73" s="95" t="s">
        <v>375</v>
      </c>
      <c r="K73" s="75" t="s">
        <v>35</v>
      </c>
      <c r="L73" s="96">
        <v>44540</v>
      </c>
      <c r="M73" s="96">
        <v>44819</v>
      </c>
      <c r="N73" s="94" t="s">
        <v>91</v>
      </c>
      <c r="O73" s="93">
        <v>65824273</v>
      </c>
      <c r="P73" s="75" t="s">
        <v>148</v>
      </c>
      <c r="Q73" s="75" t="s">
        <v>43</v>
      </c>
      <c r="R73" s="123">
        <v>9191000</v>
      </c>
      <c r="S73" s="124">
        <v>4560000</v>
      </c>
      <c r="T73" s="120">
        <f>R73+S73</f>
        <v>13751000</v>
      </c>
      <c r="U73" s="118">
        <v>13751000</v>
      </c>
      <c r="V73" s="86">
        <f t="shared" si="5"/>
        <v>1</v>
      </c>
      <c r="W73" s="87">
        <v>1</v>
      </c>
      <c r="X73" s="94"/>
    </row>
    <row r="74" spans="1:24" ht="24" hidden="1" customHeight="1" x14ac:dyDescent="0.3">
      <c r="A74" s="75" t="s">
        <v>24</v>
      </c>
      <c r="B74" s="75" t="s">
        <v>25</v>
      </c>
      <c r="C74" s="75" t="s">
        <v>26</v>
      </c>
      <c r="D74" s="75" t="s">
        <v>24</v>
      </c>
      <c r="E74" s="93" t="s">
        <v>827</v>
      </c>
      <c r="F74" s="97" t="s">
        <v>828</v>
      </c>
      <c r="G74" s="102" t="s">
        <v>372</v>
      </c>
      <c r="H74" s="94" t="s">
        <v>139</v>
      </c>
      <c r="I74" s="75" t="s">
        <v>29</v>
      </c>
      <c r="J74" s="95" t="s">
        <v>376</v>
      </c>
      <c r="K74" s="75" t="s">
        <v>35</v>
      </c>
      <c r="L74" s="96">
        <v>44554</v>
      </c>
      <c r="M74" s="96">
        <v>44742</v>
      </c>
      <c r="N74" s="94" t="s">
        <v>45</v>
      </c>
      <c r="O74" s="93">
        <v>93126938</v>
      </c>
      <c r="P74" s="75" t="s">
        <v>148</v>
      </c>
      <c r="Q74" s="75" t="s">
        <v>43</v>
      </c>
      <c r="R74" s="123">
        <v>16250000</v>
      </c>
      <c r="S74" s="124">
        <v>0</v>
      </c>
      <c r="T74" s="120">
        <f>R74+S74</f>
        <v>16250000</v>
      </c>
      <c r="U74" s="118">
        <v>16250000</v>
      </c>
      <c r="V74" s="86">
        <f t="shared" si="5"/>
        <v>1</v>
      </c>
      <c r="W74" s="87">
        <v>1</v>
      </c>
      <c r="X74" s="94"/>
    </row>
    <row r="75" spans="1:24" ht="24" hidden="1" customHeight="1" x14ac:dyDescent="0.3">
      <c r="A75" s="75" t="s">
        <v>24</v>
      </c>
      <c r="B75" s="75" t="s">
        <v>25</v>
      </c>
      <c r="C75" s="75" t="s">
        <v>26</v>
      </c>
      <c r="D75" s="75" t="s">
        <v>24</v>
      </c>
      <c r="E75" s="93" t="s">
        <v>829</v>
      </c>
      <c r="F75" s="97" t="s">
        <v>830</v>
      </c>
      <c r="G75" s="102" t="s">
        <v>373</v>
      </c>
      <c r="H75" s="94" t="s">
        <v>140</v>
      </c>
      <c r="I75" s="75" t="s">
        <v>29</v>
      </c>
      <c r="J75" s="95" t="s">
        <v>377</v>
      </c>
      <c r="K75" s="75" t="s">
        <v>35</v>
      </c>
      <c r="L75" s="96">
        <v>44223</v>
      </c>
      <c r="M75" s="96">
        <v>44834</v>
      </c>
      <c r="N75" s="94" t="s">
        <v>122</v>
      </c>
      <c r="O75" s="93">
        <v>11321111</v>
      </c>
      <c r="P75" s="75" t="s">
        <v>148</v>
      </c>
      <c r="Q75" s="75" t="s">
        <v>43</v>
      </c>
      <c r="R75" s="123">
        <v>9672600</v>
      </c>
      <c r="S75" s="124">
        <v>4630500</v>
      </c>
      <c r="T75" s="120">
        <f t="shared" ref="T75:T81" si="10">R75+S75</f>
        <v>14303100</v>
      </c>
      <c r="U75" s="118">
        <v>14303100</v>
      </c>
      <c r="V75" s="86">
        <f t="shared" si="5"/>
        <v>1</v>
      </c>
      <c r="W75" s="87">
        <f t="shared" si="8"/>
        <v>1</v>
      </c>
      <c r="X75" s="94"/>
    </row>
    <row r="76" spans="1:24" ht="24" hidden="1" customHeight="1" x14ac:dyDescent="0.3">
      <c r="A76" s="75" t="s">
        <v>24</v>
      </c>
      <c r="B76" s="75" t="s">
        <v>25</v>
      </c>
      <c r="C76" s="75" t="s">
        <v>26</v>
      </c>
      <c r="D76" s="75" t="s">
        <v>24</v>
      </c>
      <c r="E76" s="93" t="s">
        <v>831</v>
      </c>
      <c r="F76" s="93" t="s">
        <v>832</v>
      </c>
      <c r="G76" s="102" t="s">
        <v>378</v>
      </c>
      <c r="H76" s="94" t="s">
        <v>140</v>
      </c>
      <c r="I76" s="75" t="s">
        <v>29</v>
      </c>
      <c r="J76" s="95" t="s">
        <v>398</v>
      </c>
      <c r="K76" s="75" t="s">
        <v>35</v>
      </c>
      <c r="L76" s="96">
        <v>44545</v>
      </c>
      <c r="M76" s="96">
        <v>44834</v>
      </c>
      <c r="N76" s="94" t="s">
        <v>100</v>
      </c>
      <c r="O76" s="93">
        <v>65820763</v>
      </c>
      <c r="P76" s="75" t="s">
        <v>148</v>
      </c>
      <c r="Q76" s="75" t="s">
        <v>43</v>
      </c>
      <c r="R76" s="123">
        <v>9009000</v>
      </c>
      <c r="S76" s="124">
        <v>4460000</v>
      </c>
      <c r="T76" s="120">
        <f t="shared" si="10"/>
        <v>13469000</v>
      </c>
      <c r="U76" s="118">
        <v>13469000</v>
      </c>
      <c r="V76" s="86">
        <f t="shared" si="5"/>
        <v>1</v>
      </c>
      <c r="W76" s="87">
        <f t="shared" si="8"/>
        <v>1</v>
      </c>
      <c r="X76" s="94"/>
    </row>
    <row r="77" spans="1:24" ht="24" hidden="1" customHeight="1" x14ac:dyDescent="0.3">
      <c r="A77" s="75" t="s">
        <v>24</v>
      </c>
      <c r="B77" s="75" t="s">
        <v>25</v>
      </c>
      <c r="C77" s="75" t="s">
        <v>26</v>
      </c>
      <c r="D77" s="75" t="s">
        <v>24</v>
      </c>
      <c r="E77" s="93" t="s">
        <v>833</v>
      </c>
      <c r="F77" s="93" t="s">
        <v>834</v>
      </c>
      <c r="G77" s="102" t="s">
        <v>379</v>
      </c>
      <c r="H77" s="94" t="s">
        <v>140</v>
      </c>
      <c r="I77" s="75" t="s">
        <v>29</v>
      </c>
      <c r="J77" s="95" t="s">
        <v>399</v>
      </c>
      <c r="K77" s="75" t="s">
        <v>35</v>
      </c>
      <c r="L77" s="96">
        <v>44545</v>
      </c>
      <c r="M77" s="96">
        <v>44834</v>
      </c>
      <c r="N77" s="94" t="s">
        <v>179</v>
      </c>
      <c r="O77" s="93">
        <v>14252468</v>
      </c>
      <c r="P77" s="75" t="s">
        <v>148</v>
      </c>
      <c r="Q77" s="75" t="s">
        <v>43</v>
      </c>
      <c r="R77" s="123">
        <v>10392900</v>
      </c>
      <c r="S77" s="124">
        <v>4630500</v>
      </c>
      <c r="T77" s="120">
        <f t="shared" si="10"/>
        <v>15023400</v>
      </c>
      <c r="U77" s="118">
        <v>15023400</v>
      </c>
      <c r="V77" s="86">
        <f t="shared" si="5"/>
        <v>1</v>
      </c>
      <c r="W77" s="87">
        <f t="shared" si="8"/>
        <v>1</v>
      </c>
      <c r="X77" s="94"/>
    </row>
    <row r="78" spans="1:24" s="129" customFormat="1" ht="24" customHeight="1" x14ac:dyDescent="0.3">
      <c r="A78" s="129" t="s">
        <v>24</v>
      </c>
      <c r="B78" s="75" t="s">
        <v>25</v>
      </c>
      <c r="C78" s="75" t="s">
        <v>26</v>
      </c>
      <c r="D78" s="75" t="s">
        <v>24</v>
      </c>
      <c r="E78" s="143" t="s">
        <v>835</v>
      </c>
      <c r="F78" s="143" t="s">
        <v>836</v>
      </c>
      <c r="G78" s="131" t="s">
        <v>380</v>
      </c>
      <c r="H78" s="140" t="s">
        <v>140</v>
      </c>
      <c r="I78" s="129" t="s">
        <v>29</v>
      </c>
      <c r="J78" s="149" t="s">
        <v>400</v>
      </c>
      <c r="K78" s="129" t="s">
        <v>35</v>
      </c>
      <c r="L78" s="145">
        <v>44547</v>
      </c>
      <c r="M78" s="145">
        <v>44819</v>
      </c>
      <c r="N78" s="140" t="s">
        <v>410</v>
      </c>
      <c r="O78" s="143">
        <v>1005714862</v>
      </c>
      <c r="P78" s="129" t="s">
        <v>148</v>
      </c>
      <c r="Q78" s="129" t="s">
        <v>43</v>
      </c>
      <c r="R78" s="146">
        <v>9191000</v>
      </c>
      <c r="S78" s="147">
        <v>4560000</v>
      </c>
      <c r="T78" s="134">
        <f t="shared" si="10"/>
        <v>13751000</v>
      </c>
      <c r="U78" s="135">
        <v>10001000</v>
      </c>
      <c r="V78" s="136">
        <f t="shared" si="5"/>
        <v>0.72729256054105151</v>
      </c>
      <c r="W78" s="137">
        <v>1</v>
      </c>
      <c r="X78" s="140" t="s">
        <v>1655</v>
      </c>
    </row>
    <row r="79" spans="1:24" ht="24" hidden="1" customHeight="1" x14ac:dyDescent="0.3">
      <c r="A79" s="75" t="s">
        <v>24</v>
      </c>
      <c r="B79" s="75" t="s">
        <v>25</v>
      </c>
      <c r="C79" s="75" t="s">
        <v>26</v>
      </c>
      <c r="D79" s="75" t="s">
        <v>24</v>
      </c>
      <c r="E79" s="93" t="s">
        <v>837</v>
      </c>
      <c r="F79" s="93" t="s">
        <v>838</v>
      </c>
      <c r="G79" s="102" t="s">
        <v>381</v>
      </c>
      <c r="H79" s="94" t="s">
        <v>140</v>
      </c>
      <c r="I79" s="75" t="s">
        <v>29</v>
      </c>
      <c r="J79" s="95" t="s">
        <v>401</v>
      </c>
      <c r="K79" s="75" t="s">
        <v>35</v>
      </c>
      <c r="L79" s="96">
        <v>44544</v>
      </c>
      <c r="M79" s="96">
        <v>44818</v>
      </c>
      <c r="N79" s="94" t="s">
        <v>210</v>
      </c>
      <c r="O79" s="93">
        <v>1069924665</v>
      </c>
      <c r="P79" s="75" t="s">
        <v>148</v>
      </c>
      <c r="Q79" s="75" t="s">
        <v>43</v>
      </c>
      <c r="R79" s="123">
        <v>9054500</v>
      </c>
      <c r="S79" s="124">
        <v>4510000</v>
      </c>
      <c r="T79" s="120">
        <f t="shared" si="10"/>
        <v>13564500</v>
      </c>
      <c r="U79" s="118">
        <v>13564500</v>
      </c>
      <c r="V79" s="86">
        <f t="shared" si="5"/>
        <v>1</v>
      </c>
      <c r="W79" s="87">
        <v>1</v>
      </c>
      <c r="X79" s="94"/>
    </row>
    <row r="80" spans="1:24" ht="24" hidden="1" customHeight="1" x14ac:dyDescent="0.3">
      <c r="A80" s="75" t="s">
        <v>24</v>
      </c>
      <c r="B80" s="75" t="s">
        <v>25</v>
      </c>
      <c r="C80" s="75" t="s">
        <v>26</v>
      </c>
      <c r="D80" s="75" t="s">
        <v>24</v>
      </c>
      <c r="E80" s="93" t="s">
        <v>839</v>
      </c>
      <c r="F80" s="97" t="s">
        <v>840</v>
      </c>
      <c r="G80" s="102" t="s">
        <v>382</v>
      </c>
      <c r="H80" s="94" t="s">
        <v>140</v>
      </c>
      <c r="I80" s="75" t="s">
        <v>29</v>
      </c>
      <c r="J80" s="95" t="s">
        <v>402</v>
      </c>
      <c r="K80" s="75" t="s">
        <v>35</v>
      </c>
      <c r="L80" s="96">
        <v>44558</v>
      </c>
      <c r="M80" s="96">
        <v>44834</v>
      </c>
      <c r="N80" s="94" t="s">
        <v>117</v>
      </c>
      <c r="O80" s="93">
        <v>39565204</v>
      </c>
      <c r="P80" s="75" t="s">
        <v>148</v>
      </c>
      <c r="Q80" s="75" t="s">
        <v>43</v>
      </c>
      <c r="R80" s="123">
        <v>9750000</v>
      </c>
      <c r="S80" s="124">
        <v>4500000</v>
      </c>
      <c r="T80" s="120">
        <f t="shared" si="10"/>
        <v>14250000</v>
      </c>
      <c r="U80" s="118">
        <v>12750000</v>
      </c>
      <c r="V80" s="86">
        <f t="shared" si="5"/>
        <v>0.89473684210526316</v>
      </c>
      <c r="W80" s="87">
        <f t="shared" si="8"/>
        <v>1</v>
      </c>
      <c r="X80" s="94"/>
    </row>
    <row r="81" spans="1:24" ht="24" hidden="1" customHeight="1" x14ac:dyDescent="0.3">
      <c r="A81" s="75" t="s">
        <v>24</v>
      </c>
      <c r="B81" s="75" t="s">
        <v>25</v>
      </c>
      <c r="C81" s="75" t="s">
        <v>26</v>
      </c>
      <c r="D81" s="75" t="s">
        <v>24</v>
      </c>
      <c r="E81" s="93" t="s">
        <v>841</v>
      </c>
      <c r="F81" s="93" t="s">
        <v>842</v>
      </c>
      <c r="G81" s="102" t="s">
        <v>383</v>
      </c>
      <c r="H81" s="94" t="s">
        <v>140</v>
      </c>
      <c r="I81" s="75" t="s">
        <v>29</v>
      </c>
      <c r="J81" s="95" t="s">
        <v>403</v>
      </c>
      <c r="K81" s="75" t="s">
        <v>35</v>
      </c>
      <c r="L81" s="96">
        <v>44546</v>
      </c>
      <c r="M81" s="96">
        <v>44820</v>
      </c>
      <c r="N81" s="94" t="s">
        <v>1411</v>
      </c>
      <c r="O81" s="93" t="s">
        <v>1412</v>
      </c>
      <c r="P81" s="75" t="s">
        <v>148</v>
      </c>
      <c r="Q81" s="75" t="s">
        <v>43</v>
      </c>
      <c r="R81" s="123">
        <v>18687500</v>
      </c>
      <c r="S81" s="124">
        <v>0</v>
      </c>
      <c r="T81" s="120">
        <f t="shared" si="10"/>
        <v>18687500</v>
      </c>
      <c r="U81" s="118">
        <v>18112500</v>
      </c>
      <c r="V81" s="86">
        <f t="shared" si="5"/>
        <v>0.96923076923076923</v>
      </c>
      <c r="W81" s="87">
        <v>1</v>
      </c>
      <c r="X81" s="94"/>
    </row>
    <row r="82" spans="1:24" ht="24" hidden="1" customHeight="1" x14ac:dyDescent="0.3">
      <c r="A82" s="75" t="s">
        <v>24</v>
      </c>
      <c r="B82" s="75" t="s">
        <v>25</v>
      </c>
      <c r="C82" s="75" t="s">
        <v>26</v>
      </c>
      <c r="D82" s="75" t="s">
        <v>24</v>
      </c>
      <c r="E82" s="93" t="s">
        <v>843</v>
      </c>
      <c r="F82" s="93" t="s">
        <v>844</v>
      </c>
      <c r="G82" s="102" t="s">
        <v>384</v>
      </c>
      <c r="H82" s="94" t="s">
        <v>140</v>
      </c>
      <c r="I82" s="75" t="s">
        <v>29</v>
      </c>
      <c r="J82" s="95" t="s">
        <v>404</v>
      </c>
      <c r="K82" s="75" t="s">
        <v>35</v>
      </c>
      <c r="L82" s="96">
        <v>44547</v>
      </c>
      <c r="M82" s="96">
        <v>44816</v>
      </c>
      <c r="N82" s="94" t="s">
        <v>111</v>
      </c>
      <c r="O82" s="93">
        <v>31566013</v>
      </c>
      <c r="P82" s="75" t="s">
        <v>148</v>
      </c>
      <c r="Q82" s="75" t="s">
        <v>43</v>
      </c>
      <c r="R82" s="123">
        <v>8872500</v>
      </c>
      <c r="S82" s="124">
        <v>4410000</v>
      </c>
      <c r="T82" s="120">
        <f>R82+S82</f>
        <v>13282500</v>
      </c>
      <c r="U82" s="118">
        <v>13282500</v>
      </c>
      <c r="V82" s="86">
        <f t="shared" si="5"/>
        <v>1</v>
      </c>
      <c r="W82" s="87">
        <v>1</v>
      </c>
      <c r="X82" s="94"/>
    </row>
    <row r="83" spans="1:24" ht="24" hidden="1" customHeight="1" x14ac:dyDescent="0.3">
      <c r="A83" s="75" t="s">
        <v>24</v>
      </c>
      <c r="B83" s="75" t="s">
        <v>25</v>
      </c>
      <c r="C83" s="75" t="s">
        <v>26</v>
      </c>
      <c r="D83" s="75" t="s">
        <v>24</v>
      </c>
      <c r="E83" s="93" t="s">
        <v>845</v>
      </c>
      <c r="F83" s="93" t="s">
        <v>846</v>
      </c>
      <c r="G83" s="102" t="s">
        <v>385</v>
      </c>
      <c r="H83" s="94" t="s">
        <v>140</v>
      </c>
      <c r="I83" s="75" t="s">
        <v>29</v>
      </c>
      <c r="J83" s="95" t="s">
        <v>405</v>
      </c>
      <c r="K83" s="75" t="s">
        <v>35</v>
      </c>
      <c r="L83" s="96">
        <v>44540</v>
      </c>
      <c r="M83" s="96">
        <v>44834</v>
      </c>
      <c r="N83" s="94" t="s">
        <v>90</v>
      </c>
      <c r="O83" s="93">
        <v>1070607293</v>
      </c>
      <c r="P83" s="75" t="s">
        <v>148</v>
      </c>
      <c r="Q83" s="75" t="s">
        <v>43</v>
      </c>
      <c r="R83" s="123">
        <v>10392900</v>
      </c>
      <c r="S83" s="124">
        <v>4630500</v>
      </c>
      <c r="T83" s="120">
        <f>R83+S83</f>
        <v>15023400</v>
      </c>
      <c r="U83" s="118">
        <v>15023400</v>
      </c>
      <c r="V83" s="86">
        <f t="shared" si="5"/>
        <v>1</v>
      </c>
      <c r="W83" s="87">
        <f t="shared" si="8"/>
        <v>1</v>
      </c>
      <c r="X83" s="94"/>
    </row>
    <row r="84" spans="1:24" ht="24" hidden="1" customHeight="1" x14ac:dyDescent="0.3">
      <c r="A84" s="75" t="s">
        <v>24</v>
      </c>
      <c r="B84" s="75" t="s">
        <v>25</v>
      </c>
      <c r="C84" s="75" t="s">
        <v>26</v>
      </c>
      <c r="D84" s="75" t="s">
        <v>24</v>
      </c>
      <c r="E84" s="93" t="s">
        <v>847</v>
      </c>
      <c r="F84" s="97" t="s">
        <v>848</v>
      </c>
      <c r="G84" s="102" t="s">
        <v>386</v>
      </c>
      <c r="H84" s="94" t="s">
        <v>139</v>
      </c>
      <c r="I84" s="75" t="s">
        <v>29</v>
      </c>
      <c r="J84" s="95" t="s">
        <v>262</v>
      </c>
      <c r="K84" s="75" t="s">
        <v>35</v>
      </c>
      <c r="L84" s="96">
        <v>44557</v>
      </c>
      <c r="M84" s="96">
        <v>44742</v>
      </c>
      <c r="N84" s="94" t="s">
        <v>180</v>
      </c>
      <c r="O84" s="93">
        <v>1022399739</v>
      </c>
      <c r="P84" s="75" t="s">
        <v>148</v>
      </c>
      <c r="Q84" s="75" t="s">
        <v>136</v>
      </c>
      <c r="R84" s="123">
        <v>9500000</v>
      </c>
      <c r="S84" s="124">
        <v>0</v>
      </c>
      <c r="T84" s="120">
        <f>R84+S84</f>
        <v>9500000</v>
      </c>
      <c r="U84" s="118">
        <v>6600000</v>
      </c>
      <c r="V84" s="86">
        <f t="shared" si="5"/>
        <v>0.69473684210526321</v>
      </c>
      <c r="W84" s="87">
        <v>1</v>
      </c>
      <c r="X84" s="94"/>
    </row>
    <row r="85" spans="1:24" ht="24" hidden="1" customHeight="1" x14ac:dyDescent="0.3">
      <c r="A85" s="75" t="s">
        <v>24</v>
      </c>
      <c r="B85" s="75" t="s">
        <v>25</v>
      </c>
      <c r="C85" s="75" t="s">
        <v>26</v>
      </c>
      <c r="D85" s="75" t="s">
        <v>24</v>
      </c>
      <c r="E85" s="93" t="s">
        <v>849</v>
      </c>
      <c r="F85" s="97" t="s">
        <v>850</v>
      </c>
      <c r="G85" s="102" t="s">
        <v>387</v>
      </c>
      <c r="H85" s="94" t="s">
        <v>140</v>
      </c>
      <c r="I85" s="75" t="s">
        <v>29</v>
      </c>
      <c r="J85" s="95" t="s">
        <v>406</v>
      </c>
      <c r="K85" s="75" t="s">
        <v>35</v>
      </c>
      <c r="L85" s="96">
        <v>44559</v>
      </c>
      <c r="M85" s="96">
        <v>44834</v>
      </c>
      <c r="N85" s="94" t="s">
        <v>224</v>
      </c>
      <c r="O85" s="93">
        <v>5905354</v>
      </c>
      <c r="P85" s="75" t="s">
        <v>148</v>
      </c>
      <c r="Q85" s="75" t="s">
        <v>43</v>
      </c>
      <c r="R85" s="123">
        <v>9466800</v>
      </c>
      <c r="S85" s="124">
        <v>4630500</v>
      </c>
      <c r="T85" s="120">
        <f t="shared" ref="T85:T91" si="11">R85+S85</f>
        <v>14097300</v>
      </c>
      <c r="U85" s="118">
        <v>14097300</v>
      </c>
      <c r="V85" s="86">
        <f t="shared" ref="V85:V106" si="12">+U85/T85</f>
        <v>1</v>
      </c>
      <c r="W85" s="87">
        <f t="shared" si="8"/>
        <v>1</v>
      </c>
      <c r="X85" s="94"/>
    </row>
    <row r="86" spans="1:24" ht="24" hidden="1" customHeight="1" x14ac:dyDescent="0.3">
      <c r="A86" s="75" t="s">
        <v>24</v>
      </c>
      <c r="B86" s="75" t="s">
        <v>25</v>
      </c>
      <c r="C86" s="75" t="s">
        <v>26</v>
      </c>
      <c r="D86" s="75" t="s">
        <v>24</v>
      </c>
      <c r="E86" s="93" t="s">
        <v>851</v>
      </c>
      <c r="F86" s="93" t="s">
        <v>852</v>
      </c>
      <c r="G86" s="102" t="s">
        <v>388</v>
      </c>
      <c r="H86" s="94" t="s">
        <v>140</v>
      </c>
      <c r="I86" s="75" t="s">
        <v>29</v>
      </c>
      <c r="J86" s="95" t="s">
        <v>375</v>
      </c>
      <c r="K86" s="75" t="s">
        <v>35</v>
      </c>
      <c r="L86" s="96">
        <v>44540</v>
      </c>
      <c r="M86" s="96">
        <v>44819</v>
      </c>
      <c r="N86" s="94" t="s">
        <v>89</v>
      </c>
      <c r="O86" s="93">
        <v>39569407</v>
      </c>
      <c r="P86" s="75" t="s">
        <v>148</v>
      </c>
      <c r="Q86" s="75" t="s">
        <v>43</v>
      </c>
      <c r="R86" s="123">
        <v>9191000</v>
      </c>
      <c r="S86" s="124">
        <v>4660000</v>
      </c>
      <c r="T86" s="120">
        <f t="shared" si="11"/>
        <v>13851000</v>
      </c>
      <c r="U86" s="118">
        <v>13851000</v>
      </c>
      <c r="V86" s="86">
        <f t="shared" si="12"/>
        <v>1</v>
      </c>
      <c r="W86" s="87">
        <v>1</v>
      </c>
      <c r="X86" s="94"/>
    </row>
    <row r="87" spans="1:24" ht="24" hidden="1" customHeight="1" x14ac:dyDescent="0.3">
      <c r="A87" s="75" t="s">
        <v>24</v>
      </c>
      <c r="B87" s="75" t="s">
        <v>25</v>
      </c>
      <c r="C87" s="75" t="s">
        <v>26</v>
      </c>
      <c r="D87" s="75" t="s">
        <v>24</v>
      </c>
      <c r="E87" s="93" t="s">
        <v>853</v>
      </c>
      <c r="F87" s="93" t="s">
        <v>854</v>
      </c>
      <c r="G87" s="102" t="s">
        <v>389</v>
      </c>
      <c r="H87" s="94" t="s">
        <v>140</v>
      </c>
      <c r="I87" s="75" t="s">
        <v>29</v>
      </c>
      <c r="J87" s="95" t="s">
        <v>375</v>
      </c>
      <c r="K87" s="75" t="s">
        <v>35</v>
      </c>
      <c r="L87" s="96">
        <v>44547</v>
      </c>
      <c r="M87" s="96">
        <v>44816</v>
      </c>
      <c r="N87" s="94" t="s">
        <v>190</v>
      </c>
      <c r="O87" s="93">
        <v>1070608137</v>
      </c>
      <c r="P87" s="75" t="s">
        <v>148</v>
      </c>
      <c r="Q87" s="75" t="s">
        <v>43</v>
      </c>
      <c r="R87" s="123">
        <v>8872500</v>
      </c>
      <c r="S87" s="124">
        <v>4410000</v>
      </c>
      <c r="T87" s="120">
        <f t="shared" si="11"/>
        <v>13282500</v>
      </c>
      <c r="U87" s="118">
        <v>11932500</v>
      </c>
      <c r="V87" s="86">
        <f t="shared" si="12"/>
        <v>0.89836250705815923</v>
      </c>
      <c r="W87" s="87">
        <v>1</v>
      </c>
      <c r="X87" s="94"/>
    </row>
    <row r="88" spans="1:24" ht="24" hidden="1" customHeight="1" x14ac:dyDescent="0.3">
      <c r="A88" s="75" t="s">
        <v>24</v>
      </c>
      <c r="B88" s="75" t="s">
        <v>25</v>
      </c>
      <c r="C88" s="75" t="s">
        <v>26</v>
      </c>
      <c r="D88" s="75" t="s">
        <v>24</v>
      </c>
      <c r="E88" s="93" t="s">
        <v>855</v>
      </c>
      <c r="F88" s="97" t="s">
        <v>856</v>
      </c>
      <c r="G88" s="102" t="s">
        <v>390</v>
      </c>
      <c r="H88" s="94" t="s">
        <v>140</v>
      </c>
      <c r="I88" s="75" t="s">
        <v>29</v>
      </c>
      <c r="J88" s="95" t="s">
        <v>262</v>
      </c>
      <c r="K88" s="75" t="s">
        <v>35</v>
      </c>
      <c r="L88" s="96">
        <v>44557</v>
      </c>
      <c r="M88" s="96">
        <v>44834</v>
      </c>
      <c r="N88" s="94" t="s">
        <v>181</v>
      </c>
      <c r="O88" s="93">
        <v>1010212491</v>
      </c>
      <c r="P88" s="75" t="s">
        <v>148</v>
      </c>
      <c r="Q88" s="75" t="s">
        <v>136</v>
      </c>
      <c r="R88" s="123">
        <v>9500000</v>
      </c>
      <c r="S88" s="124">
        <v>4500000</v>
      </c>
      <c r="T88" s="120">
        <f t="shared" si="11"/>
        <v>14000000</v>
      </c>
      <c r="U88" s="118">
        <v>12500000</v>
      </c>
      <c r="V88" s="86">
        <f t="shared" si="12"/>
        <v>0.8928571428571429</v>
      </c>
      <c r="W88" s="87">
        <f t="shared" si="8"/>
        <v>1</v>
      </c>
      <c r="X88" s="94"/>
    </row>
    <row r="89" spans="1:24" ht="24" hidden="1" customHeight="1" x14ac:dyDescent="0.3">
      <c r="A89" s="75" t="s">
        <v>24</v>
      </c>
      <c r="B89" s="75" t="s">
        <v>25</v>
      </c>
      <c r="C89" s="75" t="s">
        <v>26</v>
      </c>
      <c r="D89" s="75" t="s">
        <v>24</v>
      </c>
      <c r="E89" s="93" t="s">
        <v>857</v>
      </c>
      <c r="F89" s="97" t="s">
        <v>858</v>
      </c>
      <c r="G89" s="102" t="s">
        <v>391</v>
      </c>
      <c r="H89" s="94" t="s">
        <v>140</v>
      </c>
      <c r="I89" s="75" t="s">
        <v>29</v>
      </c>
      <c r="J89" s="95" t="s">
        <v>262</v>
      </c>
      <c r="K89" s="75" t="s">
        <v>35</v>
      </c>
      <c r="L89" s="96">
        <v>44558</v>
      </c>
      <c r="M89" s="96">
        <v>44834</v>
      </c>
      <c r="N89" s="94" t="s">
        <v>243</v>
      </c>
      <c r="O89" s="93">
        <v>52034017</v>
      </c>
      <c r="P89" s="75" t="s">
        <v>148</v>
      </c>
      <c r="Q89" s="75" t="s">
        <v>136</v>
      </c>
      <c r="R89" s="123">
        <v>9200000</v>
      </c>
      <c r="S89" s="124">
        <v>4500000</v>
      </c>
      <c r="T89" s="121">
        <f t="shared" si="11"/>
        <v>13700000</v>
      </c>
      <c r="U89" s="118">
        <v>13700000</v>
      </c>
      <c r="V89" s="86">
        <f t="shared" si="12"/>
        <v>1</v>
      </c>
      <c r="W89" s="87">
        <f t="shared" si="8"/>
        <v>1</v>
      </c>
      <c r="X89" s="94"/>
    </row>
    <row r="90" spans="1:24" ht="24" hidden="1" customHeight="1" x14ac:dyDescent="0.3">
      <c r="A90" s="75" t="s">
        <v>24</v>
      </c>
      <c r="B90" s="75" t="s">
        <v>25</v>
      </c>
      <c r="C90" s="75" t="s">
        <v>26</v>
      </c>
      <c r="D90" s="75" t="s">
        <v>24</v>
      </c>
      <c r="E90" s="93" t="s">
        <v>859</v>
      </c>
      <c r="F90" s="97" t="s">
        <v>860</v>
      </c>
      <c r="G90" s="102" t="s">
        <v>392</v>
      </c>
      <c r="H90" s="94" t="s">
        <v>140</v>
      </c>
      <c r="I90" s="75" t="s">
        <v>29</v>
      </c>
      <c r="J90" s="95" t="s">
        <v>407</v>
      </c>
      <c r="K90" s="75" t="s">
        <v>35</v>
      </c>
      <c r="L90" s="96">
        <v>44559</v>
      </c>
      <c r="M90" s="96">
        <v>44834</v>
      </c>
      <c r="N90" s="94" t="s">
        <v>411</v>
      </c>
      <c r="O90" s="93">
        <v>84076920</v>
      </c>
      <c r="P90" s="75" t="s">
        <v>148</v>
      </c>
      <c r="Q90" s="75" t="s">
        <v>136</v>
      </c>
      <c r="R90" s="123">
        <v>9400000</v>
      </c>
      <c r="S90" s="124">
        <v>4500000</v>
      </c>
      <c r="T90" s="120">
        <f t="shared" si="11"/>
        <v>13900000</v>
      </c>
      <c r="U90" s="118">
        <v>13900000</v>
      </c>
      <c r="V90" s="86">
        <f t="shared" si="12"/>
        <v>1</v>
      </c>
      <c r="W90" s="87">
        <f t="shared" si="8"/>
        <v>1</v>
      </c>
      <c r="X90" s="94"/>
    </row>
    <row r="91" spans="1:24" s="129" customFormat="1" ht="24" customHeight="1" x14ac:dyDescent="0.3">
      <c r="A91" s="129" t="s">
        <v>24</v>
      </c>
      <c r="B91" s="75" t="s">
        <v>25</v>
      </c>
      <c r="C91" s="75" t="s">
        <v>26</v>
      </c>
      <c r="D91" s="75" t="s">
        <v>24</v>
      </c>
      <c r="E91" s="143" t="s">
        <v>861</v>
      </c>
      <c r="F91" s="143" t="s">
        <v>862</v>
      </c>
      <c r="G91" s="131" t="s">
        <v>393</v>
      </c>
      <c r="H91" s="140" t="s">
        <v>139</v>
      </c>
      <c r="I91" s="129" t="s">
        <v>29</v>
      </c>
      <c r="J91" s="149" t="s">
        <v>408</v>
      </c>
      <c r="K91" s="129" t="s">
        <v>35</v>
      </c>
      <c r="L91" s="145">
        <v>44539</v>
      </c>
      <c r="M91" s="145">
        <v>44711</v>
      </c>
      <c r="N91" s="140" t="s">
        <v>412</v>
      </c>
      <c r="O91" s="143">
        <v>52203748</v>
      </c>
      <c r="P91" s="129" t="s">
        <v>148</v>
      </c>
      <c r="Q91" s="129" t="s">
        <v>136</v>
      </c>
      <c r="R91" s="146">
        <v>9390000</v>
      </c>
      <c r="S91" s="147">
        <v>0</v>
      </c>
      <c r="T91" s="134">
        <f t="shared" si="11"/>
        <v>9390000</v>
      </c>
      <c r="U91" s="135">
        <v>3130000</v>
      </c>
      <c r="V91" s="136">
        <f t="shared" si="12"/>
        <v>0.33333333333333331</v>
      </c>
      <c r="W91" s="137">
        <v>1</v>
      </c>
      <c r="X91" s="140" t="s">
        <v>1655</v>
      </c>
    </row>
    <row r="92" spans="1:24" ht="24" hidden="1" customHeight="1" x14ac:dyDescent="0.3">
      <c r="A92" s="75" t="s">
        <v>24</v>
      </c>
      <c r="B92" s="75" t="s">
        <v>25</v>
      </c>
      <c r="C92" s="75" t="s">
        <v>26</v>
      </c>
      <c r="D92" s="75" t="s">
        <v>24</v>
      </c>
      <c r="E92" s="93" t="s">
        <v>863</v>
      </c>
      <c r="F92" s="97" t="s">
        <v>864</v>
      </c>
      <c r="G92" s="102" t="s">
        <v>394</v>
      </c>
      <c r="H92" s="94" t="s">
        <v>140</v>
      </c>
      <c r="I92" s="75" t="s">
        <v>29</v>
      </c>
      <c r="J92" s="95" t="s">
        <v>262</v>
      </c>
      <c r="K92" s="75" t="s">
        <v>35</v>
      </c>
      <c r="L92" s="96">
        <v>44561</v>
      </c>
      <c r="M92" s="96">
        <v>44821</v>
      </c>
      <c r="N92" s="94" t="s">
        <v>225</v>
      </c>
      <c r="O92" s="93">
        <v>1010175514</v>
      </c>
      <c r="P92" s="75" t="s">
        <v>148</v>
      </c>
      <c r="Q92" s="75" t="s">
        <v>136</v>
      </c>
      <c r="R92" s="123">
        <v>9200000</v>
      </c>
      <c r="S92" s="124">
        <v>4576161</v>
      </c>
      <c r="T92" s="120">
        <f>R92+S92</f>
        <v>13776161</v>
      </c>
      <c r="U92" s="118">
        <v>11293000</v>
      </c>
      <c r="V92" s="86">
        <f t="shared" si="12"/>
        <v>0.81974942075662438</v>
      </c>
      <c r="W92" s="87">
        <v>1</v>
      </c>
      <c r="X92" s="94"/>
    </row>
    <row r="93" spans="1:24" ht="24" hidden="1" customHeight="1" x14ac:dyDescent="0.3">
      <c r="A93" s="75" t="s">
        <v>24</v>
      </c>
      <c r="B93" s="75" t="s">
        <v>25</v>
      </c>
      <c r="C93" s="75" t="s">
        <v>26</v>
      </c>
      <c r="D93" s="75" t="s">
        <v>24</v>
      </c>
      <c r="E93" s="93" t="s">
        <v>865</v>
      </c>
      <c r="F93" s="97" t="s">
        <v>866</v>
      </c>
      <c r="G93" s="102" t="s">
        <v>395</v>
      </c>
      <c r="H93" s="94" t="s">
        <v>140</v>
      </c>
      <c r="I93" s="75" t="s">
        <v>29</v>
      </c>
      <c r="J93" s="95" t="s">
        <v>300</v>
      </c>
      <c r="K93" s="75" t="s">
        <v>35</v>
      </c>
      <c r="L93" s="96">
        <v>44558</v>
      </c>
      <c r="M93" s="96">
        <v>44834</v>
      </c>
      <c r="N93" s="94" t="s">
        <v>244</v>
      </c>
      <c r="O93" s="93">
        <v>1031147853</v>
      </c>
      <c r="P93" s="75" t="s">
        <v>148</v>
      </c>
      <c r="Q93" s="75" t="s">
        <v>136</v>
      </c>
      <c r="R93" s="123">
        <v>9200000</v>
      </c>
      <c r="S93" s="124">
        <v>4500000</v>
      </c>
      <c r="T93" s="121">
        <f>R93+S93</f>
        <v>13700000</v>
      </c>
      <c r="U93" s="118">
        <v>13700000</v>
      </c>
      <c r="V93" s="86">
        <f t="shared" si="12"/>
        <v>1</v>
      </c>
      <c r="W93" s="87">
        <f t="shared" ref="W93:W101" si="13">+(($W$1-L93)*100%)/(M93-L93)</f>
        <v>1</v>
      </c>
      <c r="X93" s="94"/>
    </row>
    <row r="94" spans="1:24" ht="24" hidden="1" customHeight="1" x14ac:dyDescent="0.3">
      <c r="A94" s="75" t="s">
        <v>24</v>
      </c>
      <c r="B94" s="75" t="s">
        <v>25</v>
      </c>
      <c r="C94" s="75" t="s">
        <v>26</v>
      </c>
      <c r="D94" s="75" t="s">
        <v>24</v>
      </c>
      <c r="E94" s="93" t="s">
        <v>867</v>
      </c>
      <c r="F94" s="93" t="s">
        <v>868</v>
      </c>
      <c r="G94" s="102" t="s">
        <v>396</v>
      </c>
      <c r="H94" s="94" t="s">
        <v>139</v>
      </c>
      <c r="I94" s="75" t="s">
        <v>29</v>
      </c>
      <c r="J94" s="95" t="s">
        <v>409</v>
      </c>
      <c r="K94" s="75" t="s">
        <v>35</v>
      </c>
      <c r="L94" s="96">
        <v>44540</v>
      </c>
      <c r="M94" s="96">
        <v>44742</v>
      </c>
      <c r="N94" s="94" t="s">
        <v>413</v>
      </c>
      <c r="O94" s="93">
        <v>79612409</v>
      </c>
      <c r="P94" s="75" t="s">
        <v>148</v>
      </c>
      <c r="Q94" s="75" t="s">
        <v>136</v>
      </c>
      <c r="R94" s="123">
        <v>12920000</v>
      </c>
      <c r="S94" s="124">
        <v>0</v>
      </c>
      <c r="T94" s="121">
        <f>R94+S94</f>
        <v>12920000</v>
      </c>
      <c r="U94" s="118">
        <v>12350000</v>
      </c>
      <c r="V94" s="86">
        <f t="shared" si="12"/>
        <v>0.95588235294117652</v>
      </c>
      <c r="W94" s="87">
        <v>1</v>
      </c>
      <c r="X94" s="94"/>
    </row>
    <row r="95" spans="1:24" ht="24" hidden="1" customHeight="1" x14ac:dyDescent="0.3">
      <c r="A95" s="75" t="s">
        <v>24</v>
      </c>
      <c r="B95" s="75" t="s">
        <v>25</v>
      </c>
      <c r="C95" s="75" t="s">
        <v>26</v>
      </c>
      <c r="D95" s="75" t="s">
        <v>24</v>
      </c>
      <c r="E95" s="93" t="s">
        <v>869</v>
      </c>
      <c r="F95" s="93" t="s">
        <v>870</v>
      </c>
      <c r="G95" s="102" t="s">
        <v>397</v>
      </c>
      <c r="H95" s="94" t="s">
        <v>139</v>
      </c>
      <c r="I95" s="75" t="s">
        <v>29</v>
      </c>
      <c r="J95" s="95" t="s">
        <v>409</v>
      </c>
      <c r="K95" s="75" t="s">
        <v>35</v>
      </c>
      <c r="L95" s="96">
        <v>44539</v>
      </c>
      <c r="M95" s="96">
        <v>44772</v>
      </c>
      <c r="N95" s="94" t="s">
        <v>414</v>
      </c>
      <c r="O95" s="93">
        <v>1032443422</v>
      </c>
      <c r="P95" s="75" t="s">
        <v>148</v>
      </c>
      <c r="Q95" s="75" t="s">
        <v>136</v>
      </c>
      <c r="R95" s="123">
        <v>12920000</v>
      </c>
      <c r="S95" s="124">
        <v>1900000</v>
      </c>
      <c r="T95" s="120">
        <f>R95+S95</f>
        <v>14820000</v>
      </c>
      <c r="U95" s="118">
        <v>14250000</v>
      </c>
      <c r="V95" s="86">
        <f t="shared" si="12"/>
        <v>0.96153846153846156</v>
      </c>
      <c r="W95" s="87">
        <v>1</v>
      </c>
      <c r="X95" s="94"/>
    </row>
    <row r="96" spans="1:24" ht="24" hidden="1" customHeight="1" x14ac:dyDescent="0.3">
      <c r="A96" s="75" t="s">
        <v>24</v>
      </c>
      <c r="B96" s="75" t="s">
        <v>25</v>
      </c>
      <c r="C96" s="75" t="s">
        <v>26</v>
      </c>
      <c r="D96" s="75" t="s">
        <v>24</v>
      </c>
      <c r="E96" s="93" t="s">
        <v>871</v>
      </c>
      <c r="F96" s="93" t="s">
        <v>872</v>
      </c>
      <c r="G96" s="102" t="s">
        <v>415</v>
      </c>
      <c r="H96" s="94" t="s">
        <v>140</v>
      </c>
      <c r="I96" s="75" t="s">
        <v>29</v>
      </c>
      <c r="J96" s="95" t="s">
        <v>409</v>
      </c>
      <c r="K96" s="75" t="s">
        <v>35</v>
      </c>
      <c r="L96" s="96">
        <v>44539</v>
      </c>
      <c r="M96" s="96">
        <v>44834</v>
      </c>
      <c r="N96" s="94" t="s">
        <v>417</v>
      </c>
      <c r="O96" s="93">
        <v>74346779</v>
      </c>
      <c r="P96" s="75" t="s">
        <v>148</v>
      </c>
      <c r="Q96" s="75" t="s">
        <v>136</v>
      </c>
      <c r="R96" s="123">
        <v>12920000</v>
      </c>
      <c r="S96" s="124">
        <v>5700000</v>
      </c>
      <c r="T96" s="120">
        <f>R96+S96</f>
        <v>18620000</v>
      </c>
      <c r="U96" s="118">
        <v>16150000</v>
      </c>
      <c r="V96" s="86">
        <f t="shared" si="12"/>
        <v>0.86734693877551017</v>
      </c>
      <c r="W96" s="87">
        <f t="shared" si="13"/>
        <v>1</v>
      </c>
      <c r="X96" s="94"/>
    </row>
    <row r="97" spans="1:24" ht="24" hidden="1" customHeight="1" x14ac:dyDescent="0.3">
      <c r="A97" s="75" t="s">
        <v>24</v>
      </c>
      <c r="B97" s="75" t="s">
        <v>25</v>
      </c>
      <c r="C97" s="75" t="s">
        <v>26</v>
      </c>
      <c r="D97" s="75" t="s">
        <v>24</v>
      </c>
      <c r="E97" s="93" t="s">
        <v>873</v>
      </c>
      <c r="F97" s="97" t="s">
        <v>874</v>
      </c>
      <c r="G97" s="102" t="s">
        <v>416</v>
      </c>
      <c r="H97" s="94" t="s">
        <v>140</v>
      </c>
      <c r="I97" s="75" t="s">
        <v>29</v>
      </c>
      <c r="J97" s="95" t="s">
        <v>262</v>
      </c>
      <c r="K97" s="75" t="s">
        <v>35</v>
      </c>
      <c r="L97" s="96">
        <v>44560</v>
      </c>
      <c r="M97" s="96">
        <v>44834</v>
      </c>
      <c r="N97" s="94" t="s">
        <v>418</v>
      </c>
      <c r="O97" s="93">
        <v>1000469348</v>
      </c>
      <c r="P97" s="75" t="s">
        <v>148</v>
      </c>
      <c r="Q97" s="75" t="s">
        <v>136</v>
      </c>
      <c r="R97" s="123">
        <v>9300000</v>
      </c>
      <c r="S97" s="124">
        <v>4500000</v>
      </c>
      <c r="T97" s="120">
        <f>S97+R97</f>
        <v>13800000</v>
      </c>
      <c r="U97" s="118">
        <v>13800000</v>
      </c>
      <c r="V97" s="86">
        <f t="shared" si="12"/>
        <v>1</v>
      </c>
      <c r="W97" s="87">
        <f t="shared" si="13"/>
        <v>1</v>
      </c>
      <c r="X97" s="94"/>
    </row>
    <row r="98" spans="1:24" ht="24" hidden="1" customHeight="1" x14ac:dyDescent="0.3">
      <c r="A98" s="75" t="s">
        <v>24</v>
      </c>
      <c r="B98" s="75" t="s">
        <v>25</v>
      </c>
      <c r="C98" s="75" t="s">
        <v>26</v>
      </c>
      <c r="D98" s="75" t="s">
        <v>24</v>
      </c>
      <c r="E98" s="93" t="s">
        <v>875</v>
      </c>
      <c r="F98" s="93" t="s">
        <v>876</v>
      </c>
      <c r="G98" s="76" t="s">
        <v>288</v>
      </c>
      <c r="H98" s="94" t="s">
        <v>140</v>
      </c>
      <c r="I98" s="75" t="s">
        <v>29</v>
      </c>
      <c r="J98" s="95" t="s">
        <v>289</v>
      </c>
      <c r="K98" s="75" t="s">
        <v>35</v>
      </c>
      <c r="L98" s="96">
        <v>44533</v>
      </c>
      <c r="M98" s="96">
        <v>44811</v>
      </c>
      <c r="N98" s="94" t="s">
        <v>56</v>
      </c>
      <c r="O98" s="93">
        <v>41691194</v>
      </c>
      <c r="P98" s="75" t="s">
        <v>148</v>
      </c>
      <c r="Q98" s="75" t="s">
        <v>136</v>
      </c>
      <c r="R98" s="123">
        <v>14000000</v>
      </c>
      <c r="S98" s="124">
        <v>6936662</v>
      </c>
      <c r="T98" s="120">
        <f t="shared" si="2"/>
        <v>20936662</v>
      </c>
      <c r="U98" s="118">
        <v>20936662</v>
      </c>
      <c r="V98" s="86">
        <f t="shared" si="12"/>
        <v>1</v>
      </c>
      <c r="W98" s="87">
        <v>1</v>
      </c>
      <c r="X98" s="94"/>
    </row>
    <row r="99" spans="1:24" ht="24" hidden="1" customHeight="1" x14ac:dyDescent="0.3">
      <c r="A99" s="75" t="s">
        <v>24</v>
      </c>
      <c r="B99" s="75" t="s">
        <v>25</v>
      </c>
      <c r="C99" s="75" t="s">
        <v>26</v>
      </c>
      <c r="D99" s="75" t="s">
        <v>24</v>
      </c>
      <c r="E99" s="93" t="s">
        <v>877</v>
      </c>
      <c r="F99" s="93" t="s">
        <v>878</v>
      </c>
      <c r="G99" s="102" t="s">
        <v>421</v>
      </c>
      <c r="H99" s="94" t="s">
        <v>140</v>
      </c>
      <c r="I99" s="75" t="s">
        <v>29</v>
      </c>
      <c r="J99" s="95" t="s">
        <v>419</v>
      </c>
      <c r="K99" s="75" t="s">
        <v>35</v>
      </c>
      <c r="L99" s="96">
        <v>44543</v>
      </c>
      <c r="M99" s="96">
        <v>44834</v>
      </c>
      <c r="N99" s="94" t="s">
        <v>57</v>
      </c>
      <c r="O99" s="93">
        <v>41725400</v>
      </c>
      <c r="P99" s="75" t="s">
        <v>148</v>
      </c>
      <c r="Q99" s="75" t="s">
        <v>136</v>
      </c>
      <c r="R99" s="123">
        <v>20891311</v>
      </c>
      <c r="S99" s="124">
        <v>8953419</v>
      </c>
      <c r="T99" s="120">
        <f>R99+S99</f>
        <v>29844730</v>
      </c>
      <c r="U99" s="118">
        <v>29844730</v>
      </c>
      <c r="V99" s="86">
        <f t="shared" si="12"/>
        <v>1</v>
      </c>
      <c r="W99" s="87">
        <f t="shared" si="13"/>
        <v>1</v>
      </c>
      <c r="X99" s="94"/>
    </row>
    <row r="100" spans="1:24" s="129" customFormat="1" ht="24" customHeight="1" x14ac:dyDescent="0.3">
      <c r="A100" s="129" t="s">
        <v>24</v>
      </c>
      <c r="B100" s="75" t="s">
        <v>25</v>
      </c>
      <c r="C100" s="75" t="s">
        <v>26</v>
      </c>
      <c r="D100" s="75" t="s">
        <v>24</v>
      </c>
      <c r="E100" s="143" t="s">
        <v>879</v>
      </c>
      <c r="F100" s="148" t="s">
        <v>880</v>
      </c>
      <c r="G100" s="131" t="s">
        <v>422</v>
      </c>
      <c r="H100" s="140" t="s">
        <v>139</v>
      </c>
      <c r="I100" s="129" t="s">
        <v>29</v>
      </c>
      <c r="J100" s="149" t="s">
        <v>262</v>
      </c>
      <c r="K100" s="129" t="s">
        <v>35</v>
      </c>
      <c r="L100" s="145">
        <v>44558</v>
      </c>
      <c r="M100" s="145">
        <v>44742</v>
      </c>
      <c r="N100" s="140" t="s">
        <v>226</v>
      </c>
      <c r="O100" s="143">
        <v>52980247</v>
      </c>
      <c r="P100" s="129" t="s">
        <v>148</v>
      </c>
      <c r="Q100" s="129" t="s">
        <v>136</v>
      </c>
      <c r="R100" s="146">
        <v>9200000</v>
      </c>
      <c r="S100" s="147">
        <v>0</v>
      </c>
      <c r="T100" s="134">
        <f>R100+S100</f>
        <v>9200000</v>
      </c>
      <c r="U100" s="135">
        <v>1600000</v>
      </c>
      <c r="V100" s="136">
        <f t="shared" si="12"/>
        <v>0.17391304347826086</v>
      </c>
      <c r="W100" s="137">
        <v>1</v>
      </c>
      <c r="X100" s="140" t="s">
        <v>1655</v>
      </c>
    </row>
    <row r="101" spans="1:24" s="129" customFormat="1" ht="24" customHeight="1" x14ac:dyDescent="0.3">
      <c r="A101" s="129" t="s">
        <v>24</v>
      </c>
      <c r="B101" s="75" t="s">
        <v>25</v>
      </c>
      <c r="C101" s="75" t="s">
        <v>26</v>
      </c>
      <c r="D101" s="75" t="s">
        <v>24</v>
      </c>
      <c r="E101" s="143" t="s">
        <v>881</v>
      </c>
      <c r="F101" s="148" t="s">
        <v>882</v>
      </c>
      <c r="G101" s="131" t="s">
        <v>423</v>
      </c>
      <c r="H101" s="140" t="s">
        <v>140</v>
      </c>
      <c r="I101" s="129" t="s">
        <v>29</v>
      </c>
      <c r="J101" s="149" t="s">
        <v>420</v>
      </c>
      <c r="K101" s="129" t="s">
        <v>35</v>
      </c>
      <c r="L101" s="145">
        <v>44560</v>
      </c>
      <c r="M101" s="145">
        <v>44834</v>
      </c>
      <c r="N101" s="140" t="s">
        <v>182</v>
      </c>
      <c r="O101" s="143">
        <v>1023019472</v>
      </c>
      <c r="P101" s="129" t="s">
        <v>148</v>
      </c>
      <c r="Q101" s="129" t="s">
        <v>136</v>
      </c>
      <c r="R101" s="146">
        <v>10433333</v>
      </c>
      <c r="S101" s="147">
        <v>4695000</v>
      </c>
      <c r="T101" s="134">
        <f>R101+S101</f>
        <v>15128333</v>
      </c>
      <c r="U101" s="135">
        <v>9807333</v>
      </c>
      <c r="V101" s="136">
        <f t="shared" si="12"/>
        <v>0.64827585431917711</v>
      </c>
      <c r="W101" s="137">
        <f t="shared" si="13"/>
        <v>1</v>
      </c>
      <c r="X101" s="140" t="s">
        <v>1655</v>
      </c>
    </row>
    <row r="102" spans="1:24" ht="24" hidden="1" customHeight="1" x14ac:dyDescent="0.3">
      <c r="A102" s="75" t="s">
        <v>24</v>
      </c>
      <c r="B102" s="75" t="s">
        <v>25</v>
      </c>
      <c r="C102" s="75" t="s">
        <v>26</v>
      </c>
      <c r="D102" s="75" t="s">
        <v>24</v>
      </c>
      <c r="E102" s="93" t="s">
        <v>883</v>
      </c>
      <c r="F102" s="93" t="s">
        <v>884</v>
      </c>
      <c r="G102" s="76" t="s">
        <v>290</v>
      </c>
      <c r="H102" s="94" t="s">
        <v>139</v>
      </c>
      <c r="I102" s="75" t="s">
        <v>29</v>
      </c>
      <c r="J102" s="95" t="s">
        <v>291</v>
      </c>
      <c r="K102" s="75" t="s">
        <v>35</v>
      </c>
      <c r="L102" s="96">
        <v>44531</v>
      </c>
      <c r="M102" s="96">
        <v>44772</v>
      </c>
      <c r="N102" s="94" t="s">
        <v>292</v>
      </c>
      <c r="O102" s="93">
        <v>1033678008</v>
      </c>
      <c r="P102" s="75" t="s">
        <v>148</v>
      </c>
      <c r="Q102" s="75" t="s">
        <v>136</v>
      </c>
      <c r="R102" s="123">
        <v>18633333</v>
      </c>
      <c r="S102" s="124">
        <v>2600000</v>
      </c>
      <c r="T102" s="120">
        <f t="shared" si="2"/>
        <v>21233333</v>
      </c>
      <c r="U102" s="118">
        <v>21233333</v>
      </c>
      <c r="V102" s="86">
        <f t="shared" si="12"/>
        <v>1</v>
      </c>
      <c r="W102" s="87">
        <v>1</v>
      </c>
      <c r="X102" s="94"/>
    </row>
    <row r="103" spans="1:24" ht="24" hidden="1" customHeight="1" x14ac:dyDescent="0.3">
      <c r="A103" s="75" t="s">
        <v>24</v>
      </c>
      <c r="B103" s="75" t="s">
        <v>25</v>
      </c>
      <c r="C103" s="75" t="s">
        <v>26</v>
      </c>
      <c r="D103" s="75" t="s">
        <v>24</v>
      </c>
      <c r="E103" s="93" t="s">
        <v>295</v>
      </c>
      <c r="F103" s="93" t="s">
        <v>296</v>
      </c>
      <c r="G103" s="76" t="s">
        <v>294</v>
      </c>
      <c r="H103" s="94" t="s">
        <v>139</v>
      </c>
      <c r="I103" s="75" t="s">
        <v>29</v>
      </c>
      <c r="J103" s="95" t="s">
        <v>293</v>
      </c>
      <c r="K103" s="75" t="s">
        <v>35</v>
      </c>
      <c r="L103" s="96">
        <v>44530</v>
      </c>
      <c r="M103" s="96">
        <v>44772</v>
      </c>
      <c r="N103" s="94" t="s">
        <v>297</v>
      </c>
      <c r="O103" s="93">
        <v>1118553823</v>
      </c>
      <c r="P103" s="75" t="s">
        <v>148</v>
      </c>
      <c r="Q103" s="75" t="s">
        <v>136</v>
      </c>
      <c r="R103" s="123">
        <v>18633333</v>
      </c>
      <c r="S103" s="124">
        <v>2600000</v>
      </c>
      <c r="T103" s="120">
        <f t="shared" si="2"/>
        <v>21233333</v>
      </c>
      <c r="U103" s="118">
        <v>21233333</v>
      </c>
      <c r="V103" s="86">
        <f t="shared" si="12"/>
        <v>1</v>
      </c>
      <c r="W103" s="87">
        <v>1</v>
      </c>
      <c r="X103" s="94"/>
    </row>
    <row r="104" spans="1:24" ht="24" hidden="1" customHeight="1" x14ac:dyDescent="0.3">
      <c r="A104" s="75" t="s">
        <v>24</v>
      </c>
      <c r="B104" s="75" t="s">
        <v>25</v>
      </c>
      <c r="C104" s="75" t="s">
        <v>26</v>
      </c>
      <c r="D104" s="75" t="s">
        <v>24</v>
      </c>
      <c r="E104" s="93" t="s">
        <v>885</v>
      </c>
      <c r="F104" s="97" t="s">
        <v>886</v>
      </c>
      <c r="G104" s="102" t="s">
        <v>424</v>
      </c>
      <c r="H104" s="94" t="s">
        <v>139</v>
      </c>
      <c r="I104" s="75" t="s">
        <v>29</v>
      </c>
      <c r="J104" s="95" t="s">
        <v>549</v>
      </c>
      <c r="K104" s="75" t="s">
        <v>35</v>
      </c>
      <c r="L104" s="96">
        <v>44559</v>
      </c>
      <c r="M104" s="96">
        <v>44742</v>
      </c>
      <c r="N104" s="94" t="s">
        <v>637</v>
      </c>
      <c r="O104" s="93">
        <v>1070607914</v>
      </c>
      <c r="P104" s="75" t="s">
        <v>148</v>
      </c>
      <c r="Q104" s="75" t="s">
        <v>43</v>
      </c>
      <c r="R104" s="123">
        <v>9300000</v>
      </c>
      <c r="S104" s="124">
        <v>0</v>
      </c>
      <c r="T104" s="120">
        <f t="shared" si="2"/>
        <v>9300000</v>
      </c>
      <c r="U104" s="118">
        <v>9300000</v>
      </c>
      <c r="V104" s="86">
        <f t="shared" si="12"/>
        <v>1</v>
      </c>
      <c r="W104" s="87">
        <v>1</v>
      </c>
      <c r="X104" s="94"/>
    </row>
    <row r="105" spans="1:24" ht="24" hidden="1" customHeight="1" x14ac:dyDescent="0.3">
      <c r="A105" s="75" t="s">
        <v>24</v>
      </c>
      <c r="B105" s="75" t="s">
        <v>25</v>
      </c>
      <c r="C105" s="75" t="s">
        <v>26</v>
      </c>
      <c r="D105" s="75" t="s">
        <v>24</v>
      </c>
      <c r="E105" s="93">
        <v>44621</v>
      </c>
      <c r="F105" s="93">
        <v>180821</v>
      </c>
      <c r="G105" s="102" t="s">
        <v>425</v>
      </c>
      <c r="H105" s="94" t="s">
        <v>139</v>
      </c>
      <c r="I105" s="75" t="s">
        <v>32</v>
      </c>
      <c r="J105" s="95" t="s">
        <v>550</v>
      </c>
      <c r="K105" s="75" t="s">
        <v>35</v>
      </c>
      <c r="L105" s="96">
        <v>44545</v>
      </c>
      <c r="M105" s="96">
        <v>44650</v>
      </c>
      <c r="N105" s="94" t="s">
        <v>638</v>
      </c>
      <c r="O105" s="93">
        <v>830065444</v>
      </c>
      <c r="P105" s="75" t="s">
        <v>148</v>
      </c>
      <c r="Q105" s="75" t="s">
        <v>136</v>
      </c>
      <c r="R105" s="123">
        <v>25000000</v>
      </c>
      <c r="S105" s="124">
        <v>0</v>
      </c>
      <c r="T105" s="120">
        <f t="shared" si="2"/>
        <v>25000000</v>
      </c>
      <c r="U105" s="118">
        <v>25000000</v>
      </c>
      <c r="V105" s="86">
        <f t="shared" si="12"/>
        <v>1</v>
      </c>
      <c r="W105" s="87">
        <v>1</v>
      </c>
      <c r="X105" s="94"/>
    </row>
    <row r="106" spans="1:24" ht="24" hidden="1" customHeight="1" x14ac:dyDescent="0.3">
      <c r="A106" s="75" t="s">
        <v>24</v>
      </c>
      <c r="B106" s="75" t="s">
        <v>25</v>
      </c>
      <c r="C106" s="75" t="s">
        <v>26</v>
      </c>
      <c r="D106" s="75" t="s">
        <v>24</v>
      </c>
      <c r="E106" s="93">
        <v>78621</v>
      </c>
      <c r="F106" s="93">
        <v>124021</v>
      </c>
      <c r="G106" s="76" t="s">
        <v>694</v>
      </c>
      <c r="H106" s="94" t="s">
        <v>139</v>
      </c>
      <c r="I106" s="75" t="s">
        <v>230</v>
      </c>
      <c r="J106" s="104" t="s">
        <v>693</v>
      </c>
      <c r="K106" s="75" t="s">
        <v>35</v>
      </c>
      <c r="L106" s="96">
        <v>44550</v>
      </c>
      <c r="M106" s="96">
        <v>44678</v>
      </c>
      <c r="N106" s="94" t="s">
        <v>695</v>
      </c>
      <c r="O106" s="97">
        <v>901543583</v>
      </c>
      <c r="P106" s="75" t="s">
        <v>138</v>
      </c>
      <c r="Q106" s="75" t="s">
        <v>38</v>
      </c>
      <c r="R106" s="123">
        <v>34932952</v>
      </c>
      <c r="S106" s="124">
        <v>0</v>
      </c>
      <c r="T106" s="120">
        <f t="shared" si="2"/>
        <v>34932952</v>
      </c>
      <c r="U106" s="118">
        <v>34932952</v>
      </c>
      <c r="V106" s="86">
        <f t="shared" si="12"/>
        <v>1</v>
      </c>
      <c r="W106" s="87">
        <v>1</v>
      </c>
      <c r="X106" s="94"/>
    </row>
    <row r="107" spans="1:24" ht="24" hidden="1" customHeight="1" x14ac:dyDescent="0.3">
      <c r="A107" s="75" t="s">
        <v>24</v>
      </c>
      <c r="B107" s="75" t="s">
        <v>25</v>
      </c>
      <c r="C107" s="75" t="s">
        <v>26</v>
      </c>
      <c r="D107" s="75" t="s">
        <v>24</v>
      </c>
      <c r="E107" s="93" t="s">
        <v>887</v>
      </c>
      <c r="F107" s="93" t="s">
        <v>888</v>
      </c>
      <c r="G107" s="102" t="s">
        <v>426</v>
      </c>
      <c r="H107" s="94" t="s">
        <v>140</v>
      </c>
      <c r="I107" s="75" t="s">
        <v>29</v>
      </c>
      <c r="J107" s="95" t="s">
        <v>551</v>
      </c>
      <c r="K107" s="75" t="s">
        <v>35</v>
      </c>
      <c r="L107" s="96">
        <v>44540</v>
      </c>
      <c r="M107" s="96">
        <v>44834</v>
      </c>
      <c r="N107" s="94" t="s">
        <v>1563</v>
      </c>
      <c r="O107" s="93" t="s">
        <v>1564</v>
      </c>
      <c r="P107" s="75" t="s">
        <v>148</v>
      </c>
      <c r="Q107" s="75" t="s">
        <v>136</v>
      </c>
      <c r="R107" s="123">
        <v>28000000</v>
      </c>
      <c r="S107" s="124">
        <v>12000000</v>
      </c>
      <c r="T107" s="120">
        <f t="shared" ref="T107:T118" si="14">R107+S107</f>
        <v>40000000</v>
      </c>
      <c r="U107" s="118">
        <v>36000000</v>
      </c>
      <c r="V107" s="86">
        <f t="shared" ref="V107:V127" si="15">+U107/T107</f>
        <v>0.9</v>
      </c>
      <c r="W107" s="87">
        <f t="shared" ref="W107:W128" si="16">+(($W$1-L107)*100%)/(M107-L107)</f>
        <v>1</v>
      </c>
      <c r="X107" s="94"/>
    </row>
    <row r="108" spans="1:24" ht="24" hidden="1" customHeight="1" x14ac:dyDescent="0.3">
      <c r="A108" s="75" t="s">
        <v>24</v>
      </c>
      <c r="B108" s="75" t="s">
        <v>25</v>
      </c>
      <c r="C108" s="75" t="s">
        <v>26</v>
      </c>
      <c r="D108" s="75" t="s">
        <v>24</v>
      </c>
      <c r="E108" s="93" t="s">
        <v>889</v>
      </c>
      <c r="F108" s="93" t="s">
        <v>890</v>
      </c>
      <c r="G108" s="102" t="s">
        <v>427</v>
      </c>
      <c r="H108" s="94" t="s">
        <v>140</v>
      </c>
      <c r="I108" s="75" t="s">
        <v>29</v>
      </c>
      <c r="J108" s="95" t="s">
        <v>552</v>
      </c>
      <c r="K108" s="75" t="s">
        <v>35</v>
      </c>
      <c r="L108" s="96">
        <v>44533</v>
      </c>
      <c r="M108" s="96">
        <v>44834</v>
      </c>
      <c r="N108" s="94" t="s">
        <v>79</v>
      </c>
      <c r="O108" s="93">
        <v>7313129</v>
      </c>
      <c r="P108" s="75" t="s">
        <v>148</v>
      </c>
      <c r="Q108" s="75" t="s">
        <v>136</v>
      </c>
      <c r="R108" s="123">
        <v>28000000</v>
      </c>
      <c r="S108" s="124">
        <v>12000000</v>
      </c>
      <c r="T108" s="120">
        <f t="shared" si="14"/>
        <v>40000000</v>
      </c>
      <c r="U108" s="118">
        <v>36000000</v>
      </c>
      <c r="V108" s="86">
        <f t="shared" si="15"/>
        <v>0.9</v>
      </c>
      <c r="W108" s="87">
        <f t="shared" si="16"/>
        <v>1</v>
      </c>
      <c r="X108" s="94"/>
    </row>
    <row r="109" spans="1:24" ht="24" hidden="1" customHeight="1" x14ac:dyDescent="0.3">
      <c r="A109" s="75" t="s">
        <v>24</v>
      </c>
      <c r="B109" s="75" t="s">
        <v>25</v>
      </c>
      <c r="C109" s="75" t="s">
        <v>26</v>
      </c>
      <c r="D109" s="75" t="s">
        <v>24</v>
      </c>
      <c r="E109" s="93" t="s">
        <v>891</v>
      </c>
      <c r="F109" s="93" t="s">
        <v>892</v>
      </c>
      <c r="G109" s="102" t="s">
        <v>428</v>
      </c>
      <c r="H109" s="94" t="s">
        <v>140</v>
      </c>
      <c r="I109" s="75" t="s">
        <v>29</v>
      </c>
      <c r="J109" s="95" t="s">
        <v>553</v>
      </c>
      <c r="K109" s="75" t="s">
        <v>35</v>
      </c>
      <c r="L109" s="96">
        <v>44533</v>
      </c>
      <c r="M109" s="96">
        <v>44834</v>
      </c>
      <c r="N109" s="94" t="s">
        <v>81</v>
      </c>
      <c r="O109" s="93">
        <v>41678387</v>
      </c>
      <c r="P109" s="75" t="s">
        <v>148</v>
      </c>
      <c r="Q109" s="75" t="s">
        <v>136</v>
      </c>
      <c r="R109" s="123">
        <v>35700000</v>
      </c>
      <c r="S109" s="124">
        <v>15300000</v>
      </c>
      <c r="T109" s="120">
        <f t="shared" si="14"/>
        <v>51000000</v>
      </c>
      <c r="U109" s="118">
        <v>45900000</v>
      </c>
      <c r="V109" s="86">
        <f t="shared" si="15"/>
        <v>0.9</v>
      </c>
      <c r="W109" s="87">
        <f t="shared" si="16"/>
        <v>1</v>
      </c>
      <c r="X109" s="94"/>
    </row>
    <row r="110" spans="1:24" ht="24" hidden="1" customHeight="1" x14ac:dyDescent="0.3">
      <c r="A110" s="75" t="s">
        <v>24</v>
      </c>
      <c r="B110" s="75" t="s">
        <v>25</v>
      </c>
      <c r="C110" s="75" t="s">
        <v>26</v>
      </c>
      <c r="D110" s="75" t="s">
        <v>24</v>
      </c>
      <c r="E110" s="93" t="s">
        <v>893</v>
      </c>
      <c r="F110" s="93" t="s">
        <v>894</v>
      </c>
      <c r="G110" s="102" t="s">
        <v>429</v>
      </c>
      <c r="H110" s="94" t="s">
        <v>139</v>
      </c>
      <c r="I110" s="75" t="s">
        <v>29</v>
      </c>
      <c r="J110" s="95" t="s">
        <v>554</v>
      </c>
      <c r="K110" s="75" t="s">
        <v>35</v>
      </c>
      <c r="L110" s="96">
        <v>44543</v>
      </c>
      <c r="M110" s="96">
        <v>44742</v>
      </c>
      <c r="N110" s="94" t="s">
        <v>639</v>
      </c>
      <c r="O110" s="93">
        <v>1022345947</v>
      </c>
      <c r="P110" s="75" t="s">
        <v>148</v>
      </c>
      <c r="Q110" s="75" t="s">
        <v>43</v>
      </c>
      <c r="R110" s="123">
        <v>17524311</v>
      </c>
      <c r="S110" s="124">
        <v>0</v>
      </c>
      <c r="T110" s="120">
        <f t="shared" si="14"/>
        <v>17524311</v>
      </c>
      <c r="U110" s="118">
        <v>17524311</v>
      </c>
      <c r="V110" s="86">
        <f t="shared" si="15"/>
        <v>1</v>
      </c>
      <c r="W110" s="87">
        <v>1</v>
      </c>
      <c r="X110" s="94"/>
    </row>
    <row r="111" spans="1:24" ht="24" hidden="1" customHeight="1" x14ac:dyDescent="0.3">
      <c r="A111" s="75" t="s">
        <v>24</v>
      </c>
      <c r="B111" s="75" t="s">
        <v>25</v>
      </c>
      <c r="C111" s="75" t="s">
        <v>26</v>
      </c>
      <c r="D111" s="75" t="s">
        <v>24</v>
      </c>
      <c r="E111" s="93" t="s">
        <v>895</v>
      </c>
      <c r="F111" s="97" t="s">
        <v>896</v>
      </c>
      <c r="G111" s="102" t="s">
        <v>430</v>
      </c>
      <c r="H111" s="94" t="s">
        <v>139</v>
      </c>
      <c r="I111" s="75" t="s">
        <v>29</v>
      </c>
      <c r="J111" s="95" t="s">
        <v>555</v>
      </c>
      <c r="K111" s="75" t="s">
        <v>35</v>
      </c>
      <c r="L111" s="96">
        <v>44561</v>
      </c>
      <c r="M111" s="96">
        <v>44742</v>
      </c>
      <c r="N111" s="94" t="s">
        <v>1256</v>
      </c>
      <c r="O111" s="93" t="s">
        <v>1257</v>
      </c>
      <c r="P111" s="75" t="s">
        <v>148</v>
      </c>
      <c r="Q111" s="75" t="s">
        <v>43</v>
      </c>
      <c r="R111" s="123">
        <v>9660000</v>
      </c>
      <c r="S111" s="124">
        <v>0</v>
      </c>
      <c r="T111" s="120">
        <f t="shared" si="14"/>
        <v>9660000</v>
      </c>
      <c r="U111" s="118">
        <v>9555000</v>
      </c>
      <c r="V111" s="86">
        <f t="shared" si="15"/>
        <v>0.98913043478260865</v>
      </c>
      <c r="W111" s="87">
        <v>1</v>
      </c>
      <c r="X111" s="94"/>
    </row>
    <row r="112" spans="1:24" s="129" customFormat="1" ht="24" customHeight="1" x14ac:dyDescent="0.3">
      <c r="A112" s="129" t="s">
        <v>24</v>
      </c>
      <c r="B112" s="75" t="s">
        <v>25</v>
      </c>
      <c r="C112" s="75" t="s">
        <v>26</v>
      </c>
      <c r="D112" s="75" t="s">
        <v>24</v>
      </c>
      <c r="E112" s="143" t="s">
        <v>897</v>
      </c>
      <c r="F112" s="143" t="s">
        <v>898</v>
      </c>
      <c r="G112" s="131" t="s">
        <v>431</v>
      </c>
      <c r="H112" s="140" t="s">
        <v>140</v>
      </c>
      <c r="I112" s="129" t="s">
        <v>29</v>
      </c>
      <c r="J112" s="149" t="s">
        <v>286</v>
      </c>
      <c r="K112" s="129" t="s">
        <v>35</v>
      </c>
      <c r="L112" s="145">
        <v>44559</v>
      </c>
      <c r="M112" s="145">
        <v>44834</v>
      </c>
      <c r="N112" s="140" t="s">
        <v>1417</v>
      </c>
      <c r="O112" s="143">
        <v>53167819</v>
      </c>
      <c r="P112" s="129" t="s">
        <v>148</v>
      </c>
      <c r="Q112" s="129" t="s">
        <v>136</v>
      </c>
      <c r="R112" s="146">
        <v>21450000</v>
      </c>
      <c r="S112" s="147">
        <v>9900000</v>
      </c>
      <c r="T112" s="134">
        <f t="shared" si="14"/>
        <v>31350000</v>
      </c>
      <c r="U112" s="134">
        <v>24750000</v>
      </c>
      <c r="V112" s="136">
        <f t="shared" si="15"/>
        <v>0.78947368421052633</v>
      </c>
      <c r="W112" s="137">
        <f t="shared" si="16"/>
        <v>1</v>
      </c>
      <c r="X112" s="140" t="s">
        <v>1655</v>
      </c>
    </row>
    <row r="113" spans="1:24" ht="24" hidden="1" customHeight="1" x14ac:dyDescent="0.3">
      <c r="A113" s="75" t="s">
        <v>24</v>
      </c>
      <c r="B113" s="75" t="s">
        <v>25</v>
      </c>
      <c r="C113" s="75" t="s">
        <v>26</v>
      </c>
      <c r="D113" s="75" t="s">
        <v>24</v>
      </c>
      <c r="E113" s="93" t="s">
        <v>899</v>
      </c>
      <c r="F113" s="93" t="s">
        <v>900</v>
      </c>
      <c r="G113" s="102" t="s">
        <v>432</v>
      </c>
      <c r="H113" s="94" t="s">
        <v>140</v>
      </c>
      <c r="I113" s="75" t="s">
        <v>29</v>
      </c>
      <c r="J113" s="95" t="s">
        <v>556</v>
      </c>
      <c r="K113" s="75" t="s">
        <v>35</v>
      </c>
      <c r="L113" s="96">
        <v>44539</v>
      </c>
      <c r="M113" s="96">
        <v>44819</v>
      </c>
      <c r="N113" s="94" t="s">
        <v>640</v>
      </c>
      <c r="O113" s="93">
        <v>1106897573</v>
      </c>
      <c r="P113" s="75" t="s">
        <v>148</v>
      </c>
      <c r="Q113" s="75" t="s">
        <v>43</v>
      </c>
      <c r="R113" s="123">
        <v>9191000</v>
      </c>
      <c r="S113" s="124">
        <v>4560000</v>
      </c>
      <c r="T113" s="120">
        <f t="shared" si="14"/>
        <v>13751000</v>
      </c>
      <c r="U113" s="118">
        <v>13751000</v>
      </c>
      <c r="V113" s="86">
        <f t="shared" si="15"/>
        <v>1</v>
      </c>
      <c r="W113" s="87">
        <v>1</v>
      </c>
      <c r="X113" s="94"/>
    </row>
    <row r="114" spans="1:24" s="129" customFormat="1" ht="24" customHeight="1" x14ac:dyDescent="0.3">
      <c r="A114" s="129" t="s">
        <v>24</v>
      </c>
      <c r="B114" s="75" t="s">
        <v>25</v>
      </c>
      <c r="C114" s="75" t="s">
        <v>26</v>
      </c>
      <c r="D114" s="75" t="s">
        <v>24</v>
      </c>
      <c r="E114" s="143" t="s">
        <v>901</v>
      </c>
      <c r="F114" s="143" t="s">
        <v>902</v>
      </c>
      <c r="G114" s="131" t="s">
        <v>433</v>
      </c>
      <c r="H114" s="140" t="s">
        <v>139</v>
      </c>
      <c r="I114" s="129" t="s">
        <v>29</v>
      </c>
      <c r="J114" s="149" t="s">
        <v>557</v>
      </c>
      <c r="K114" s="129" t="s">
        <v>35</v>
      </c>
      <c r="L114" s="145">
        <v>44557</v>
      </c>
      <c r="M114" s="145">
        <v>44742</v>
      </c>
      <c r="N114" s="140" t="s">
        <v>641</v>
      </c>
      <c r="O114" s="143">
        <v>1022974439</v>
      </c>
      <c r="P114" s="129" t="s">
        <v>148</v>
      </c>
      <c r="Q114" s="129" t="s">
        <v>43</v>
      </c>
      <c r="R114" s="146">
        <v>9350000</v>
      </c>
      <c r="S114" s="147">
        <v>0</v>
      </c>
      <c r="T114" s="134">
        <f t="shared" si="14"/>
        <v>9350000</v>
      </c>
      <c r="U114" s="135">
        <v>4550000</v>
      </c>
      <c r="V114" s="136">
        <f t="shared" si="15"/>
        <v>0.48663101604278075</v>
      </c>
      <c r="W114" s="137">
        <v>1</v>
      </c>
      <c r="X114" s="140" t="s">
        <v>1655</v>
      </c>
    </row>
    <row r="115" spans="1:24" s="129" customFormat="1" ht="24" customHeight="1" x14ac:dyDescent="0.3">
      <c r="A115" s="129" t="s">
        <v>24</v>
      </c>
      <c r="B115" s="75" t="s">
        <v>25</v>
      </c>
      <c r="C115" s="75" t="s">
        <v>26</v>
      </c>
      <c r="D115" s="75" t="s">
        <v>24</v>
      </c>
      <c r="E115" s="143" t="s">
        <v>903</v>
      </c>
      <c r="F115" s="143" t="s">
        <v>904</v>
      </c>
      <c r="G115" s="131" t="s">
        <v>434</v>
      </c>
      <c r="H115" s="140" t="s">
        <v>139</v>
      </c>
      <c r="I115" s="129" t="s">
        <v>29</v>
      </c>
      <c r="J115" s="149" t="s">
        <v>557</v>
      </c>
      <c r="K115" s="129" t="s">
        <v>35</v>
      </c>
      <c r="L115" s="145">
        <v>44557</v>
      </c>
      <c r="M115" s="145">
        <v>44742</v>
      </c>
      <c r="N115" s="140" t="s">
        <v>642</v>
      </c>
      <c r="O115" s="143">
        <v>1070602271</v>
      </c>
      <c r="P115" s="129" t="s">
        <v>148</v>
      </c>
      <c r="Q115" s="129" t="s">
        <v>43</v>
      </c>
      <c r="R115" s="146">
        <v>9350000</v>
      </c>
      <c r="S115" s="147">
        <v>0</v>
      </c>
      <c r="T115" s="134">
        <f t="shared" si="14"/>
        <v>9350000</v>
      </c>
      <c r="U115" s="135">
        <v>4850000</v>
      </c>
      <c r="V115" s="136">
        <f t="shared" si="15"/>
        <v>0.51871657754010692</v>
      </c>
      <c r="W115" s="137">
        <v>1</v>
      </c>
      <c r="X115" s="140" t="s">
        <v>1655</v>
      </c>
    </row>
    <row r="116" spans="1:24" ht="24" hidden="1" customHeight="1" x14ac:dyDescent="0.3">
      <c r="A116" s="75" t="s">
        <v>24</v>
      </c>
      <c r="B116" s="75" t="s">
        <v>25</v>
      </c>
      <c r="C116" s="75" t="s">
        <v>26</v>
      </c>
      <c r="D116" s="75" t="s">
        <v>24</v>
      </c>
      <c r="E116" s="93" t="s">
        <v>905</v>
      </c>
      <c r="F116" s="97" t="s">
        <v>906</v>
      </c>
      <c r="G116" s="102" t="s">
        <v>435</v>
      </c>
      <c r="H116" s="94" t="s">
        <v>140</v>
      </c>
      <c r="I116" s="75" t="s">
        <v>29</v>
      </c>
      <c r="J116" s="95" t="s">
        <v>558</v>
      </c>
      <c r="K116" s="75" t="s">
        <v>35</v>
      </c>
      <c r="L116" s="96">
        <v>44559</v>
      </c>
      <c r="M116" s="96">
        <v>44834</v>
      </c>
      <c r="N116" s="94" t="s">
        <v>223</v>
      </c>
      <c r="O116" s="93">
        <v>52477160</v>
      </c>
      <c r="P116" s="75" t="s">
        <v>148</v>
      </c>
      <c r="Q116" s="75" t="s">
        <v>43</v>
      </c>
      <c r="R116" s="123">
        <v>11346666</v>
      </c>
      <c r="S116" s="124">
        <v>5550000</v>
      </c>
      <c r="T116" s="120">
        <f t="shared" si="14"/>
        <v>16896666</v>
      </c>
      <c r="U116" s="118">
        <v>16896666</v>
      </c>
      <c r="V116" s="86">
        <f t="shared" si="15"/>
        <v>1</v>
      </c>
      <c r="W116" s="87">
        <f t="shared" si="16"/>
        <v>1</v>
      </c>
      <c r="X116" s="94"/>
    </row>
    <row r="117" spans="1:24" ht="24" hidden="1" customHeight="1" x14ac:dyDescent="0.3">
      <c r="A117" s="75" t="s">
        <v>24</v>
      </c>
      <c r="B117" s="75" t="s">
        <v>25</v>
      </c>
      <c r="C117" s="75" t="s">
        <v>26</v>
      </c>
      <c r="D117" s="75" t="s">
        <v>24</v>
      </c>
      <c r="E117" s="93" t="s">
        <v>907</v>
      </c>
      <c r="F117" s="97" t="s">
        <v>908</v>
      </c>
      <c r="G117" s="102" t="s">
        <v>436</v>
      </c>
      <c r="H117" s="94" t="s">
        <v>139</v>
      </c>
      <c r="I117" s="75" t="s">
        <v>29</v>
      </c>
      <c r="J117" s="95" t="s">
        <v>559</v>
      </c>
      <c r="K117" s="75" t="s">
        <v>35</v>
      </c>
      <c r="L117" s="96">
        <v>44560</v>
      </c>
      <c r="M117" s="96">
        <v>44742</v>
      </c>
      <c r="N117" s="94" t="s">
        <v>1565</v>
      </c>
      <c r="O117" s="93" t="s">
        <v>1566</v>
      </c>
      <c r="P117" s="75" t="s">
        <v>148</v>
      </c>
      <c r="Q117" s="75" t="s">
        <v>43</v>
      </c>
      <c r="R117" s="123">
        <v>18300000</v>
      </c>
      <c r="S117" s="124">
        <v>0</v>
      </c>
      <c r="T117" s="120">
        <f t="shared" si="14"/>
        <v>18300000</v>
      </c>
      <c r="U117" s="118">
        <v>18300000</v>
      </c>
      <c r="V117" s="86">
        <f t="shared" si="15"/>
        <v>1</v>
      </c>
      <c r="W117" s="87">
        <v>1</v>
      </c>
      <c r="X117" s="94"/>
    </row>
    <row r="118" spans="1:24" s="129" customFormat="1" ht="24" customHeight="1" x14ac:dyDescent="0.3">
      <c r="A118" s="129" t="s">
        <v>24</v>
      </c>
      <c r="B118" s="75" t="s">
        <v>25</v>
      </c>
      <c r="C118" s="75" t="s">
        <v>26</v>
      </c>
      <c r="D118" s="75" t="s">
        <v>24</v>
      </c>
      <c r="E118" s="143" t="s">
        <v>909</v>
      </c>
      <c r="F118" s="148" t="s">
        <v>910</v>
      </c>
      <c r="G118" s="131" t="s">
        <v>437</v>
      </c>
      <c r="H118" s="140" t="s">
        <v>139</v>
      </c>
      <c r="I118" s="129" t="s">
        <v>29</v>
      </c>
      <c r="J118" s="149" t="s">
        <v>560</v>
      </c>
      <c r="K118" s="129" t="s">
        <v>35</v>
      </c>
      <c r="L118" s="145">
        <v>44560</v>
      </c>
      <c r="M118" s="145">
        <v>44742</v>
      </c>
      <c r="N118" s="140" t="s">
        <v>643</v>
      </c>
      <c r="O118" s="143">
        <v>1012377932</v>
      </c>
      <c r="P118" s="129" t="s">
        <v>148</v>
      </c>
      <c r="Q118" s="129" t="s">
        <v>136</v>
      </c>
      <c r="R118" s="146">
        <v>9200000</v>
      </c>
      <c r="S118" s="147">
        <v>0</v>
      </c>
      <c r="T118" s="134">
        <f t="shared" si="14"/>
        <v>9200000</v>
      </c>
      <c r="U118" s="135">
        <v>4050000</v>
      </c>
      <c r="V118" s="136">
        <f t="shared" si="15"/>
        <v>0.44021739130434784</v>
      </c>
      <c r="W118" s="137">
        <v>1</v>
      </c>
      <c r="X118" s="140" t="s">
        <v>1655</v>
      </c>
    </row>
    <row r="119" spans="1:24" ht="24" hidden="1" customHeight="1" x14ac:dyDescent="0.3">
      <c r="A119" s="75" t="s">
        <v>24</v>
      </c>
      <c r="B119" s="75" t="s">
        <v>25</v>
      </c>
      <c r="C119" s="75" t="s">
        <v>26</v>
      </c>
      <c r="D119" s="75" t="s">
        <v>24</v>
      </c>
      <c r="E119" s="93" t="s">
        <v>911</v>
      </c>
      <c r="F119" s="97" t="s">
        <v>912</v>
      </c>
      <c r="G119" s="102" t="s">
        <v>438</v>
      </c>
      <c r="H119" s="94" t="s">
        <v>139</v>
      </c>
      <c r="I119" s="75" t="s">
        <v>29</v>
      </c>
      <c r="J119" s="95" t="s">
        <v>561</v>
      </c>
      <c r="K119" s="75" t="s">
        <v>35</v>
      </c>
      <c r="L119" s="96">
        <v>44559</v>
      </c>
      <c r="M119" s="96">
        <v>44773</v>
      </c>
      <c r="N119" s="94" t="s">
        <v>644</v>
      </c>
      <c r="O119" s="93">
        <v>1072663482</v>
      </c>
      <c r="P119" s="75" t="s">
        <v>148</v>
      </c>
      <c r="Q119" s="75" t="s">
        <v>136</v>
      </c>
      <c r="R119" s="123">
        <v>12950000</v>
      </c>
      <c r="S119" s="124">
        <v>2100000</v>
      </c>
      <c r="T119" s="120">
        <f>S119+R119</f>
        <v>15050000</v>
      </c>
      <c r="U119" s="118">
        <v>15050000</v>
      </c>
      <c r="V119" s="86">
        <f t="shared" si="15"/>
        <v>1</v>
      </c>
      <c r="W119" s="87">
        <v>1</v>
      </c>
      <c r="X119" s="94"/>
    </row>
    <row r="120" spans="1:24" ht="24" hidden="1" customHeight="1" x14ac:dyDescent="0.3">
      <c r="A120" s="75" t="s">
        <v>24</v>
      </c>
      <c r="B120" s="75" t="s">
        <v>25</v>
      </c>
      <c r="C120" s="75" t="s">
        <v>26</v>
      </c>
      <c r="D120" s="75" t="s">
        <v>24</v>
      </c>
      <c r="E120" s="93" t="s">
        <v>913</v>
      </c>
      <c r="F120" s="93" t="s">
        <v>914</v>
      </c>
      <c r="G120" s="102" t="s">
        <v>439</v>
      </c>
      <c r="H120" s="94" t="s">
        <v>140</v>
      </c>
      <c r="I120" s="75" t="s">
        <v>29</v>
      </c>
      <c r="J120" s="95" t="s">
        <v>283</v>
      </c>
      <c r="K120" s="75" t="s">
        <v>35</v>
      </c>
      <c r="L120" s="96">
        <v>44557</v>
      </c>
      <c r="M120" s="96">
        <v>44834</v>
      </c>
      <c r="N120" s="94" t="s">
        <v>50</v>
      </c>
      <c r="O120" s="93">
        <v>11228450</v>
      </c>
      <c r="P120" s="75" t="s">
        <v>148</v>
      </c>
      <c r="Q120" s="75" t="s">
        <v>43</v>
      </c>
      <c r="R120" s="123">
        <v>9350000</v>
      </c>
      <c r="S120" s="124">
        <v>4500000</v>
      </c>
      <c r="T120" s="120">
        <f t="shared" ref="T120:T151" si="17">R120+S120</f>
        <v>13850000</v>
      </c>
      <c r="U120" s="118">
        <v>13850000</v>
      </c>
      <c r="V120" s="86">
        <f t="shared" si="15"/>
        <v>1</v>
      </c>
      <c r="W120" s="87">
        <f t="shared" si="16"/>
        <v>1</v>
      </c>
      <c r="X120" s="94"/>
    </row>
    <row r="121" spans="1:24" ht="24" hidden="1" customHeight="1" x14ac:dyDescent="0.3">
      <c r="A121" s="75" t="s">
        <v>24</v>
      </c>
      <c r="B121" s="75" t="s">
        <v>25</v>
      </c>
      <c r="C121" s="75" t="s">
        <v>26</v>
      </c>
      <c r="D121" s="75" t="s">
        <v>24</v>
      </c>
      <c r="E121" s="93" t="s">
        <v>915</v>
      </c>
      <c r="F121" s="93" t="s">
        <v>916</v>
      </c>
      <c r="G121" s="102" t="s">
        <v>440</v>
      </c>
      <c r="H121" s="94" t="s">
        <v>140</v>
      </c>
      <c r="I121" s="75" t="s">
        <v>29</v>
      </c>
      <c r="J121" s="95" t="s">
        <v>562</v>
      </c>
      <c r="K121" s="75" t="s">
        <v>35</v>
      </c>
      <c r="L121" s="96">
        <v>44545</v>
      </c>
      <c r="M121" s="96">
        <v>44834</v>
      </c>
      <c r="N121" s="94" t="s">
        <v>645</v>
      </c>
      <c r="O121" s="93">
        <v>11307751</v>
      </c>
      <c r="P121" s="75" t="s">
        <v>148</v>
      </c>
      <c r="Q121" s="75" t="s">
        <v>43</v>
      </c>
      <c r="R121" s="123">
        <v>10187100</v>
      </c>
      <c r="S121" s="124">
        <v>4630500</v>
      </c>
      <c r="T121" s="120">
        <f t="shared" si="17"/>
        <v>14817600</v>
      </c>
      <c r="U121" s="118">
        <v>14817600</v>
      </c>
      <c r="V121" s="86">
        <f t="shared" si="15"/>
        <v>1</v>
      </c>
      <c r="W121" s="87">
        <f t="shared" si="16"/>
        <v>1</v>
      </c>
      <c r="X121" s="94"/>
    </row>
    <row r="122" spans="1:24" ht="24" hidden="1" customHeight="1" x14ac:dyDescent="0.3">
      <c r="A122" s="75" t="s">
        <v>24</v>
      </c>
      <c r="B122" s="75" t="s">
        <v>25</v>
      </c>
      <c r="C122" s="75" t="s">
        <v>26</v>
      </c>
      <c r="D122" s="75" t="s">
        <v>24</v>
      </c>
      <c r="E122" s="93" t="s">
        <v>541</v>
      </c>
      <c r="F122" s="93" t="s">
        <v>542</v>
      </c>
      <c r="G122" s="102" t="s">
        <v>441</v>
      </c>
      <c r="H122" s="94" t="s">
        <v>140</v>
      </c>
      <c r="I122" s="75" t="s">
        <v>29</v>
      </c>
      <c r="J122" s="95" t="s">
        <v>563</v>
      </c>
      <c r="K122" s="75" t="s">
        <v>35</v>
      </c>
      <c r="L122" s="96">
        <v>44548</v>
      </c>
      <c r="M122" s="96">
        <v>44834</v>
      </c>
      <c r="N122" s="94" t="s">
        <v>646</v>
      </c>
      <c r="O122" s="93">
        <v>80221402</v>
      </c>
      <c r="P122" s="75" t="s">
        <v>148</v>
      </c>
      <c r="Q122" s="75" t="s">
        <v>136</v>
      </c>
      <c r="R122" s="123">
        <v>10237500</v>
      </c>
      <c r="S122" s="124">
        <v>4725000</v>
      </c>
      <c r="T122" s="120">
        <f t="shared" si="17"/>
        <v>14962500</v>
      </c>
      <c r="U122" s="118">
        <v>11812500</v>
      </c>
      <c r="V122" s="86">
        <f t="shared" si="15"/>
        <v>0.78947368421052633</v>
      </c>
      <c r="W122" s="87">
        <f t="shared" si="16"/>
        <v>1</v>
      </c>
      <c r="X122" s="94"/>
    </row>
    <row r="123" spans="1:24" ht="24" hidden="1" customHeight="1" x14ac:dyDescent="0.3">
      <c r="A123" s="75" t="s">
        <v>24</v>
      </c>
      <c r="B123" s="75" t="s">
        <v>25</v>
      </c>
      <c r="C123" s="75" t="s">
        <v>26</v>
      </c>
      <c r="D123" s="75" t="s">
        <v>24</v>
      </c>
      <c r="E123" s="93" t="s">
        <v>917</v>
      </c>
      <c r="F123" s="93" t="s">
        <v>918</v>
      </c>
      <c r="G123" s="102" t="s">
        <v>442</v>
      </c>
      <c r="H123" s="94" t="s">
        <v>140</v>
      </c>
      <c r="I123" s="75" t="s">
        <v>29</v>
      </c>
      <c r="J123" s="95" t="s">
        <v>564</v>
      </c>
      <c r="K123" s="75" t="s">
        <v>35</v>
      </c>
      <c r="L123" s="96">
        <v>44547</v>
      </c>
      <c r="M123" s="96">
        <v>44834</v>
      </c>
      <c r="N123" s="94" t="s">
        <v>647</v>
      </c>
      <c r="O123" s="93">
        <v>1105687479</v>
      </c>
      <c r="P123" s="75" t="s">
        <v>148</v>
      </c>
      <c r="Q123" s="75" t="s">
        <v>43</v>
      </c>
      <c r="R123" s="123">
        <v>10135650</v>
      </c>
      <c r="S123" s="124">
        <v>4630500</v>
      </c>
      <c r="T123" s="120">
        <f t="shared" si="17"/>
        <v>14766150</v>
      </c>
      <c r="U123" s="118">
        <v>14766150</v>
      </c>
      <c r="V123" s="86">
        <f t="shared" si="15"/>
        <v>1</v>
      </c>
      <c r="W123" s="87">
        <f t="shared" si="16"/>
        <v>1</v>
      </c>
      <c r="X123" s="94"/>
    </row>
    <row r="124" spans="1:24" ht="24" hidden="1" customHeight="1" x14ac:dyDescent="0.3">
      <c r="A124" s="75" t="s">
        <v>24</v>
      </c>
      <c r="B124" s="75" t="s">
        <v>25</v>
      </c>
      <c r="C124" s="75" t="s">
        <v>26</v>
      </c>
      <c r="D124" s="75" t="s">
        <v>24</v>
      </c>
      <c r="E124" s="93" t="s">
        <v>543</v>
      </c>
      <c r="F124" s="93" t="s">
        <v>544</v>
      </c>
      <c r="G124" s="102" t="s">
        <v>443</v>
      </c>
      <c r="H124" s="94" t="s">
        <v>139</v>
      </c>
      <c r="I124" s="75" t="s">
        <v>29</v>
      </c>
      <c r="J124" s="95" t="s">
        <v>565</v>
      </c>
      <c r="K124" s="75" t="s">
        <v>35</v>
      </c>
      <c r="L124" s="96">
        <v>44547</v>
      </c>
      <c r="M124" s="96">
        <v>44742</v>
      </c>
      <c r="N124" s="94" t="s">
        <v>648</v>
      </c>
      <c r="O124" s="93">
        <v>1036132896</v>
      </c>
      <c r="P124" s="75" t="s">
        <v>148</v>
      </c>
      <c r="Q124" s="75" t="s">
        <v>43</v>
      </c>
      <c r="R124" s="123">
        <v>9009000</v>
      </c>
      <c r="S124" s="124">
        <v>0</v>
      </c>
      <c r="T124" s="120">
        <f t="shared" si="17"/>
        <v>9009000</v>
      </c>
      <c r="U124" s="118">
        <v>9009000</v>
      </c>
      <c r="V124" s="86">
        <f t="shared" si="15"/>
        <v>1</v>
      </c>
      <c r="W124" s="87">
        <v>1</v>
      </c>
      <c r="X124" s="94"/>
    </row>
    <row r="125" spans="1:24" ht="24.75" hidden="1" customHeight="1" x14ac:dyDescent="0.3">
      <c r="A125" s="75" t="s">
        <v>24</v>
      </c>
      <c r="B125" s="75" t="s">
        <v>25</v>
      </c>
      <c r="C125" s="75" t="s">
        <v>26</v>
      </c>
      <c r="D125" s="75" t="s">
        <v>24</v>
      </c>
      <c r="E125" s="93" t="s">
        <v>919</v>
      </c>
      <c r="F125" s="93" t="s">
        <v>920</v>
      </c>
      <c r="G125" s="102" t="s">
        <v>444</v>
      </c>
      <c r="H125" s="94" t="s">
        <v>140</v>
      </c>
      <c r="I125" s="75" t="s">
        <v>29</v>
      </c>
      <c r="J125" s="95" t="s">
        <v>566</v>
      </c>
      <c r="K125" s="75" t="s">
        <v>35</v>
      </c>
      <c r="L125" s="96">
        <v>44557</v>
      </c>
      <c r="M125" s="96">
        <v>44834</v>
      </c>
      <c r="N125" s="94" t="s">
        <v>649</v>
      </c>
      <c r="O125" s="93">
        <v>1070610891</v>
      </c>
      <c r="P125" s="75" t="s">
        <v>148</v>
      </c>
      <c r="Q125" s="75" t="s">
        <v>43</v>
      </c>
      <c r="R125" s="123">
        <v>9400000</v>
      </c>
      <c r="S125" s="124">
        <v>4500000</v>
      </c>
      <c r="T125" s="120">
        <f t="shared" si="17"/>
        <v>13900000</v>
      </c>
      <c r="U125" s="118">
        <v>13900000</v>
      </c>
      <c r="V125" s="86">
        <f t="shared" si="15"/>
        <v>1</v>
      </c>
      <c r="W125" s="87">
        <f t="shared" si="16"/>
        <v>1</v>
      </c>
      <c r="X125" s="94"/>
    </row>
    <row r="126" spans="1:24" ht="24" hidden="1" customHeight="1" x14ac:dyDescent="0.3">
      <c r="A126" s="75" t="s">
        <v>24</v>
      </c>
      <c r="B126" s="75" t="s">
        <v>25</v>
      </c>
      <c r="C126" s="75" t="s">
        <v>26</v>
      </c>
      <c r="D126" s="75" t="s">
        <v>24</v>
      </c>
      <c r="E126" s="93" t="s">
        <v>921</v>
      </c>
      <c r="F126" s="93" t="s">
        <v>922</v>
      </c>
      <c r="G126" s="102" t="s">
        <v>445</v>
      </c>
      <c r="H126" s="94" t="s">
        <v>139</v>
      </c>
      <c r="I126" s="75" t="s">
        <v>29</v>
      </c>
      <c r="J126" s="95" t="s">
        <v>567</v>
      </c>
      <c r="K126" s="75" t="s">
        <v>35</v>
      </c>
      <c r="L126" s="96">
        <v>44540</v>
      </c>
      <c r="M126" s="96">
        <v>44742</v>
      </c>
      <c r="N126" s="94" t="s">
        <v>1115</v>
      </c>
      <c r="O126" s="93" t="s">
        <v>1258</v>
      </c>
      <c r="P126" s="75" t="s">
        <v>148</v>
      </c>
      <c r="Q126" s="75" t="s">
        <v>43</v>
      </c>
      <c r="R126" s="123">
        <v>10392900</v>
      </c>
      <c r="S126" s="124">
        <v>0</v>
      </c>
      <c r="T126" s="120">
        <f t="shared" si="17"/>
        <v>10392900</v>
      </c>
      <c r="U126" s="118">
        <v>10187100</v>
      </c>
      <c r="V126" s="86">
        <f t="shared" si="15"/>
        <v>0.98019801980198018</v>
      </c>
      <c r="W126" s="87">
        <v>1</v>
      </c>
      <c r="X126" s="94"/>
    </row>
    <row r="127" spans="1:24" ht="24" hidden="1" customHeight="1" x14ac:dyDescent="0.3">
      <c r="A127" s="75" t="s">
        <v>24</v>
      </c>
      <c r="B127" s="75" t="s">
        <v>25</v>
      </c>
      <c r="C127" s="75" t="s">
        <v>26</v>
      </c>
      <c r="D127" s="75" t="s">
        <v>24</v>
      </c>
      <c r="E127" s="93" t="s">
        <v>923</v>
      </c>
      <c r="F127" s="93" t="s">
        <v>924</v>
      </c>
      <c r="G127" s="102" t="s">
        <v>446</v>
      </c>
      <c r="H127" s="94" t="s">
        <v>140</v>
      </c>
      <c r="I127" s="75" t="s">
        <v>32</v>
      </c>
      <c r="J127" s="95" t="s">
        <v>568</v>
      </c>
      <c r="K127" s="75" t="s">
        <v>35</v>
      </c>
      <c r="L127" s="96">
        <v>44552</v>
      </c>
      <c r="M127" s="96">
        <v>44835</v>
      </c>
      <c r="N127" s="94" t="s">
        <v>66</v>
      </c>
      <c r="O127" s="93">
        <v>901417124</v>
      </c>
      <c r="P127" s="75" t="s">
        <v>148</v>
      </c>
      <c r="Q127" s="75" t="s">
        <v>136</v>
      </c>
      <c r="R127" s="123">
        <v>4260000</v>
      </c>
      <c r="S127" s="124">
        <v>0</v>
      </c>
      <c r="T127" s="120">
        <f t="shared" si="17"/>
        <v>4260000</v>
      </c>
      <c r="U127" s="118">
        <v>4259999</v>
      </c>
      <c r="V127" s="86">
        <f t="shared" si="15"/>
        <v>0.99999976525821599</v>
      </c>
      <c r="W127" s="87">
        <f t="shared" si="16"/>
        <v>0.99646643109540634</v>
      </c>
      <c r="X127" s="94"/>
    </row>
    <row r="128" spans="1:24" ht="24" hidden="1" customHeight="1" x14ac:dyDescent="0.3">
      <c r="A128" s="75" t="s">
        <v>24</v>
      </c>
      <c r="B128" s="75" t="s">
        <v>25</v>
      </c>
      <c r="C128" s="75" t="s">
        <v>26</v>
      </c>
      <c r="D128" s="75" t="s">
        <v>24</v>
      </c>
      <c r="E128" s="93" t="s">
        <v>925</v>
      </c>
      <c r="F128" s="93" t="s">
        <v>926</v>
      </c>
      <c r="G128" s="102" t="s">
        <v>447</v>
      </c>
      <c r="H128" s="94" t="s">
        <v>140</v>
      </c>
      <c r="I128" s="75" t="s">
        <v>29</v>
      </c>
      <c r="J128" s="95" t="s">
        <v>420</v>
      </c>
      <c r="K128" s="75" t="s">
        <v>35</v>
      </c>
      <c r="L128" s="96">
        <v>44539</v>
      </c>
      <c r="M128" s="96">
        <v>44834</v>
      </c>
      <c r="N128" s="94" t="s">
        <v>650</v>
      </c>
      <c r="O128" s="93">
        <v>16627433</v>
      </c>
      <c r="P128" s="75" t="s">
        <v>148</v>
      </c>
      <c r="Q128" s="75" t="s">
        <v>136</v>
      </c>
      <c r="R128" s="123">
        <v>10870000</v>
      </c>
      <c r="S128" s="124">
        <v>4695000</v>
      </c>
      <c r="T128" s="120">
        <f t="shared" si="17"/>
        <v>15565000</v>
      </c>
      <c r="U128" s="118">
        <v>15565000</v>
      </c>
      <c r="V128" s="86">
        <f t="shared" ref="V128:V173" si="18">+U128/T128</f>
        <v>1</v>
      </c>
      <c r="W128" s="87">
        <f t="shared" si="16"/>
        <v>1</v>
      </c>
      <c r="X128" s="94"/>
    </row>
    <row r="129" spans="1:24" ht="24" hidden="1" customHeight="1" x14ac:dyDescent="0.3">
      <c r="A129" s="75" t="s">
        <v>24</v>
      </c>
      <c r="B129" s="75" t="s">
        <v>25</v>
      </c>
      <c r="C129" s="75" t="s">
        <v>26</v>
      </c>
      <c r="D129" s="75" t="s">
        <v>24</v>
      </c>
      <c r="E129" s="93" t="s">
        <v>927</v>
      </c>
      <c r="F129" s="93" t="s">
        <v>928</v>
      </c>
      <c r="G129" s="102" t="s">
        <v>448</v>
      </c>
      <c r="H129" s="94" t="s">
        <v>139</v>
      </c>
      <c r="I129" s="75" t="s">
        <v>29</v>
      </c>
      <c r="J129" s="95" t="s">
        <v>291</v>
      </c>
      <c r="K129" s="75" t="s">
        <v>35</v>
      </c>
      <c r="L129" s="96">
        <v>44540</v>
      </c>
      <c r="M129" s="96">
        <v>44742</v>
      </c>
      <c r="N129" s="94" t="s">
        <v>651</v>
      </c>
      <c r="O129" s="93">
        <v>51921560</v>
      </c>
      <c r="P129" s="75" t="s">
        <v>148</v>
      </c>
      <c r="Q129" s="75" t="s">
        <v>136</v>
      </c>
      <c r="R129" s="123">
        <v>21760000</v>
      </c>
      <c r="S129" s="124">
        <v>0</v>
      </c>
      <c r="T129" s="120">
        <f t="shared" si="17"/>
        <v>21760000</v>
      </c>
      <c r="U129" s="118">
        <v>21760000</v>
      </c>
      <c r="V129" s="86">
        <f t="shared" si="18"/>
        <v>1</v>
      </c>
      <c r="W129" s="87">
        <v>1</v>
      </c>
      <c r="X129" s="94"/>
    </row>
    <row r="130" spans="1:24" ht="24" hidden="1" customHeight="1" x14ac:dyDescent="0.3">
      <c r="A130" s="75" t="s">
        <v>24</v>
      </c>
      <c r="B130" s="75" t="s">
        <v>25</v>
      </c>
      <c r="C130" s="75" t="s">
        <v>26</v>
      </c>
      <c r="D130" s="75" t="s">
        <v>24</v>
      </c>
      <c r="E130" s="93" t="s">
        <v>929</v>
      </c>
      <c r="F130" s="93" t="s">
        <v>930</v>
      </c>
      <c r="G130" s="102" t="s">
        <v>449</v>
      </c>
      <c r="H130" s="94" t="s">
        <v>139</v>
      </c>
      <c r="I130" s="75" t="s">
        <v>29</v>
      </c>
      <c r="J130" s="95" t="s">
        <v>286</v>
      </c>
      <c r="K130" s="75" t="s">
        <v>35</v>
      </c>
      <c r="L130" s="96">
        <v>44545</v>
      </c>
      <c r="M130" s="96">
        <v>44773</v>
      </c>
      <c r="N130" s="94" t="s">
        <v>1413</v>
      </c>
      <c r="O130" s="93" t="s">
        <v>1414</v>
      </c>
      <c r="P130" s="75" t="s">
        <v>148</v>
      </c>
      <c r="Q130" s="75" t="s">
        <v>136</v>
      </c>
      <c r="R130" s="123">
        <v>28000000</v>
      </c>
      <c r="S130" s="124">
        <v>0</v>
      </c>
      <c r="T130" s="120">
        <f t="shared" si="17"/>
        <v>28000000</v>
      </c>
      <c r="U130" s="118">
        <v>28000000</v>
      </c>
      <c r="V130" s="86">
        <f t="shared" si="18"/>
        <v>1</v>
      </c>
      <c r="W130" s="87">
        <v>1</v>
      </c>
      <c r="X130" s="94"/>
    </row>
    <row r="131" spans="1:24" ht="24" hidden="1" customHeight="1" x14ac:dyDescent="0.3">
      <c r="A131" s="75" t="s">
        <v>24</v>
      </c>
      <c r="B131" s="75" t="s">
        <v>25</v>
      </c>
      <c r="C131" s="75" t="s">
        <v>26</v>
      </c>
      <c r="D131" s="75" t="s">
        <v>24</v>
      </c>
      <c r="E131" s="93" t="s">
        <v>931</v>
      </c>
      <c r="F131" s="93" t="s">
        <v>932</v>
      </c>
      <c r="G131" s="102" t="s">
        <v>450</v>
      </c>
      <c r="H131" s="94" t="s">
        <v>139</v>
      </c>
      <c r="I131" s="75" t="s">
        <v>548</v>
      </c>
      <c r="J131" s="95" t="s">
        <v>569</v>
      </c>
      <c r="K131" s="75" t="s">
        <v>636</v>
      </c>
      <c r="L131" s="96">
        <v>44559</v>
      </c>
      <c r="M131" s="96">
        <v>44696</v>
      </c>
      <c r="N131" s="94" t="s">
        <v>65</v>
      </c>
      <c r="O131" s="93">
        <v>830103828</v>
      </c>
      <c r="P131" s="75" t="s">
        <v>148</v>
      </c>
      <c r="Q131" s="75" t="s">
        <v>136</v>
      </c>
      <c r="R131" s="123">
        <v>347500000</v>
      </c>
      <c r="S131" s="124">
        <v>176242251</v>
      </c>
      <c r="T131" s="120">
        <f t="shared" si="17"/>
        <v>523742251</v>
      </c>
      <c r="U131" s="118">
        <v>523742251</v>
      </c>
      <c r="V131" s="86">
        <f t="shared" si="18"/>
        <v>1</v>
      </c>
      <c r="W131" s="87">
        <v>1</v>
      </c>
      <c r="X131" s="94"/>
    </row>
    <row r="132" spans="1:24" ht="24" hidden="1" customHeight="1" x14ac:dyDescent="0.3">
      <c r="A132" s="75" t="s">
        <v>24</v>
      </c>
      <c r="B132" s="75" t="s">
        <v>25</v>
      </c>
      <c r="C132" s="75" t="s">
        <v>26</v>
      </c>
      <c r="D132" s="75" t="s">
        <v>24</v>
      </c>
      <c r="E132" s="93" t="s">
        <v>933</v>
      </c>
      <c r="F132" s="93" t="s">
        <v>934</v>
      </c>
      <c r="G132" s="102" t="s">
        <v>451</v>
      </c>
      <c r="H132" s="94" t="s">
        <v>139</v>
      </c>
      <c r="I132" s="75" t="s">
        <v>29</v>
      </c>
      <c r="J132" s="95" t="s">
        <v>407</v>
      </c>
      <c r="K132" s="75" t="s">
        <v>35</v>
      </c>
      <c r="L132" s="96">
        <v>44559</v>
      </c>
      <c r="M132" s="96">
        <v>44742</v>
      </c>
      <c r="N132" s="94" t="s">
        <v>63</v>
      </c>
      <c r="O132" s="93">
        <v>80274777</v>
      </c>
      <c r="P132" s="75" t="s">
        <v>148</v>
      </c>
      <c r="Q132" s="75" t="s">
        <v>136</v>
      </c>
      <c r="R132" s="123">
        <v>9550000</v>
      </c>
      <c r="S132" s="124">
        <v>0</v>
      </c>
      <c r="T132" s="120">
        <f t="shared" si="17"/>
        <v>9550000</v>
      </c>
      <c r="U132" s="118">
        <v>9550000</v>
      </c>
      <c r="V132" s="86">
        <f t="shared" si="18"/>
        <v>1</v>
      </c>
      <c r="W132" s="87">
        <v>1</v>
      </c>
      <c r="X132" s="94"/>
    </row>
    <row r="133" spans="1:24" ht="24" hidden="1" customHeight="1" x14ac:dyDescent="0.3">
      <c r="A133" s="75" t="s">
        <v>24</v>
      </c>
      <c r="B133" s="75" t="s">
        <v>25</v>
      </c>
      <c r="C133" s="75" t="s">
        <v>26</v>
      </c>
      <c r="D133" s="75" t="s">
        <v>24</v>
      </c>
      <c r="E133" s="93" t="s">
        <v>935</v>
      </c>
      <c r="F133" s="93" t="s">
        <v>936</v>
      </c>
      <c r="G133" s="102" t="s">
        <v>452</v>
      </c>
      <c r="H133" s="94" t="s">
        <v>140</v>
      </c>
      <c r="I133" s="75" t="s">
        <v>29</v>
      </c>
      <c r="J133" s="95" t="s">
        <v>407</v>
      </c>
      <c r="K133" s="75" t="s">
        <v>35</v>
      </c>
      <c r="L133" s="96">
        <v>44557</v>
      </c>
      <c r="M133" s="96">
        <v>44834</v>
      </c>
      <c r="N133" s="94" t="s">
        <v>64</v>
      </c>
      <c r="O133" s="93">
        <v>13740396</v>
      </c>
      <c r="P133" s="75" t="s">
        <v>148</v>
      </c>
      <c r="Q133" s="75" t="s">
        <v>136</v>
      </c>
      <c r="R133" s="123">
        <v>9500000</v>
      </c>
      <c r="S133" s="124">
        <v>4500000</v>
      </c>
      <c r="T133" s="120">
        <f t="shared" si="17"/>
        <v>14000000</v>
      </c>
      <c r="U133" s="118">
        <v>14000000</v>
      </c>
      <c r="V133" s="86">
        <f t="shared" si="18"/>
        <v>1</v>
      </c>
      <c r="W133" s="87">
        <f t="shared" ref="W133:W163" si="19">+(($W$1-L133)*100%)/(M133-L133)</f>
        <v>1</v>
      </c>
      <c r="X133" s="94"/>
    </row>
    <row r="134" spans="1:24" ht="24" hidden="1" customHeight="1" x14ac:dyDescent="0.3">
      <c r="A134" s="75" t="s">
        <v>24</v>
      </c>
      <c r="B134" s="75" t="s">
        <v>25</v>
      </c>
      <c r="C134" s="75" t="s">
        <v>26</v>
      </c>
      <c r="D134" s="75" t="s">
        <v>24</v>
      </c>
      <c r="E134" s="93" t="s">
        <v>937</v>
      </c>
      <c r="F134" s="93" t="s">
        <v>938</v>
      </c>
      <c r="G134" s="102" t="s">
        <v>453</v>
      </c>
      <c r="H134" s="94" t="s">
        <v>140</v>
      </c>
      <c r="I134" s="75" t="s">
        <v>29</v>
      </c>
      <c r="J134" s="95" t="s">
        <v>570</v>
      </c>
      <c r="K134" s="75" t="s">
        <v>35</v>
      </c>
      <c r="L134" s="96">
        <v>44560</v>
      </c>
      <c r="M134" s="96">
        <v>44834</v>
      </c>
      <c r="N134" s="94" t="s">
        <v>218</v>
      </c>
      <c r="O134" s="93">
        <v>1018486081</v>
      </c>
      <c r="P134" s="75" t="s">
        <v>148</v>
      </c>
      <c r="Q134" s="75" t="s">
        <v>136</v>
      </c>
      <c r="R134" s="123">
        <v>11340000</v>
      </c>
      <c r="S134" s="124">
        <v>5400000</v>
      </c>
      <c r="T134" s="120">
        <f t="shared" si="17"/>
        <v>16740000</v>
      </c>
      <c r="U134" s="118">
        <v>14940000</v>
      </c>
      <c r="V134" s="86">
        <f t="shared" si="18"/>
        <v>0.89247311827956988</v>
      </c>
      <c r="W134" s="87">
        <f t="shared" si="19"/>
        <v>1</v>
      </c>
      <c r="X134" s="94"/>
    </row>
    <row r="135" spans="1:24" ht="24" hidden="1" customHeight="1" x14ac:dyDescent="0.3">
      <c r="A135" s="75" t="s">
        <v>24</v>
      </c>
      <c r="B135" s="75" t="s">
        <v>25</v>
      </c>
      <c r="C135" s="75" t="s">
        <v>26</v>
      </c>
      <c r="D135" s="75" t="s">
        <v>24</v>
      </c>
      <c r="E135" s="93" t="s">
        <v>939</v>
      </c>
      <c r="F135" s="93" t="s">
        <v>940</v>
      </c>
      <c r="G135" s="102" t="s">
        <v>454</v>
      </c>
      <c r="H135" s="94" t="s">
        <v>140</v>
      </c>
      <c r="I135" s="75" t="s">
        <v>29</v>
      </c>
      <c r="J135" s="95" t="s">
        <v>560</v>
      </c>
      <c r="K135" s="75" t="s">
        <v>35</v>
      </c>
      <c r="L135" s="96">
        <v>44560</v>
      </c>
      <c r="M135" s="96">
        <v>44834</v>
      </c>
      <c r="N135" s="94" t="s">
        <v>652</v>
      </c>
      <c r="O135" s="93">
        <v>64478638</v>
      </c>
      <c r="P135" s="75" t="s">
        <v>148</v>
      </c>
      <c r="Q135" s="75" t="s">
        <v>136</v>
      </c>
      <c r="R135" s="123">
        <v>9500000</v>
      </c>
      <c r="S135" s="124">
        <v>4500000</v>
      </c>
      <c r="T135" s="120">
        <f t="shared" si="17"/>
        <v>14000000</v>
      </c>
      <c r="U135" s="118">
        <v>14000000</v>
      </c>
      <c r="V135" s="86">
        <f t="shared" si="18"/>
        <v>1</v>
      </c>
      <c r="W135" s="87">
        <f t="shared" si="19"/>
        <v>1</v>
      </c>
      <c r="X135" s="94"/>
    </row>
    <row r="136" spans="1:24" ht="24" hidden="1" customHeight="1" x14ac:dyDescent="0.3">
      <c r="A136" s="75" t="s">
        <v>24</v>
      </c>
      <c r="B136" s="75" t="s">
        <v>25</v>
      </c>
      <c r="C136" s="75" t="s">
        <v>26</v>
      </c>
      <c r="D136" s="75" t="s">
        <v>24</v>
      </c>
      <c r="E136" s="97" t="s">
        <v>941</v>
      </c>
      <c r="F136" s="93" t="s">
        <v>942</v>
      </c>
      <c r="G136" s="102" t="s">
        <v>455</v>
      </c>
      <c r="H136" s="94" t="s">
        <v>140</v>
      </c>
      <c r="I136" s="75" t="s">
        <v>29</v>
      </c>
      <c r="J136" s="95" t="s">
        <v>549</v>
      </c>
      <c r="K136" s="75" t="s">
        <v>35</v>
      </c>
      <c r="L136" s="96">
        <v>44558</v>
      </c>
      <c r="M136" s="96">
        <v>44834</v>
      </c>
      <c r="N136" s="94" t="s">
        <v>653</v>
      </c>
      <c r="O136" s="93">
        <v>39575205</v>
      </c>
      <c r="P136" s="75" t="s">
        <v>148</v>
      </c>
      <c r="Q136" s="75" t="s">
        <v>43</v>
      </c>
      <c r="R136" s="123">
        <v>9300000</v>
      </c>
      <c r="S136" s="124">
        <v>4500000</v>
      </c>
      <c r="T136" s="120">
        <f t="shared" si="17"/>
        <v>13800000</v>
      </c>
      <c r="U136" s="118">
        <v>12300000</v>
      </c>
      <c r="V136" s="86">
        <f t="shared" si="18"/>
        <v>0.89130434782608692</v>
      </c>
      <c r="W136" s="87">
        <f t="shared" si="19"/>
        <v>1</v>
      </c>
      <c r="X136" s="94"/>
    </row>
    <row r="137" spans="1:24" ht="24" hidden="1" customHeight="1" x14ac:dyDescent="0.3">
      <c r="A137" s="75" t="s">
        <v>24</v>
      </c>
      <c r="B137" s="75" t="s">
        <v>25</v>
      </c>
      <c r="C137" s="75" t="s">
        <v>26</v>
      </c>
      <c r="D137" s="75" t="s">
        <v>24</v>
      </c>
      <c r="E137" s="93" t="s">
        <v>943</v>
      </c>
      <c r="F137" s="93" t="s">
        <v>944</v>
      </c>
      <c r="G137" s="102" t="s">
        <v>456</v>
      </c>
      <c r="H137" s="94" t="s">
        <v>140</v>
      </c>
      <c r="I137" s="75" t="s">
        <v>29</v>
      </c>
      <c r="J137" s="95" t="s">
        <v>571</v>
      </c>
      <c r="K137" s="75" t="s">
        <v>35</v>
      </c>
      <c r="L137" s="96">
        <v>44560</v>
      </c>
      <c r="M137" s="96">
        <v>44834</v>
      </c>
      <c r="N137" s="94" t="s">
        <v>654</v>
      </c>
      <c r="O137" s="93">
        <v>80493024</v>
      </c>
      <c r="P137" s="75" t="s">
        <v>148</v>
      </c>
      <c r="Q137" s="75" t="s">
        <v>43</v>
      </c>
      <c r="R137" s="123">
        <v>9471000</v>
      </c>
      <c r="S137" s="124">
        <v>4630500</v>
      </c>
      <c r="T137" s="120">
        <f t="shared" si="17"/>
        <v>14101500</v>
      </c>
      <c r="U137" s="118">
        <v>14101500</v>
      </c>
      <c r="V137" s="86">
        <f t="shared" si="18"/>
        <v>1</v>
      </c>
      <c r="W137" s="87">
        <f t="shared" si="19"/>
        <v>1</v>
      </c>
      <c r="X137" s="94"/>
    </row>
    <row r="138" spans="1:24" ht="24" hidden="1" customHeight="1" x14ac:dyDescent="0.3">
      <c r="A138" s="75" t="s">
        <v>24</v>
      </c>
      <c r="B138" s="75" t="s">
        <v>25</v>
      </c>
      <c r="C138" s="75" t="s">
        <v>26</v>
      </c>
      <c r="D138" s="75" t="s">
        <v>24</v>
      </c>
      <c r="E138" s="93" t="s">
        <v>945</v>
      </c>
      <c r="F138" s="93" t="s">
        <v>946</v>
      </c>
      <c r="G138" s="102" t="s">
        <v>457</v>
      </c>
      <c r="H138" s="94" t="s">
        <v>139</v>
      </c>
      <c r="I138" s="75" t="s">
        <v>29</v>
      </c>
      <c r="J138" s="95" t="s">
        <v>572</v>
      </c>
      <c r="K138" s="75" t="s">
        <v>35</v>
      </c>
      <c r="L138" s="96">
        <v>44558</v>
      </c>
      <c r="M138" s="96">
        <v>44742</v>
      </c>
      <c r="N138" s="94" t="s">
        <v>699</v>
      </c>
      <c r="O138" s="93">
        <v>30743446</v>
      </c>
      <c r="P138" s="75" t="s">
        <v>148</v>
      </c>
      <c r="Q138" s="75" t="s">
        <v>136</v>
      </c>
      <c r="R138" s="123">
        <v>18304768</v>
      </c>
      <c r="S138" s="124">
        <v>0</v>
      </c>
      <c r="T138" s="120">
        <f t="shared" si="17"/>
        <v>18304768</v>
      </c>
      <c r="U138" s="118">
        <v>18304768</v>
      </c>
      <c r="V138" s="86">
        <f t="shared" si="18"/>
        <v>1</v>
      </c>
      <c r="W138" s="87">
        <v>1</v>
      </c>
      <c r="X138" s="94"/>
    </row>
    <row r="139" spans="1:24" ht="24" hidden="1" customHeight="1" x14ac:dyDescent="0.3">
      <c r="A139" s="75" t="s">
        <v>24</v>
      </c>
      <c r="B139" s="75" t="s">
        <v>25</v>
      </c>
      <c r="C139" s="75" t="s">
        <v>26</v>
      </c>
      <c r="D139" s="75" t="s">
        <v>24</v>
      </c>
      <c r="E139" s="93" t="s">
        <v>947</v>
      </c>
      <c r="F139" s="93" t="s">
        <v>948</v>
      </c>
      <c r="G139" s="102" t="s">
        <v>458</v>
      </c>
      <c r="H139" s="94" t="s">
        <v>140</v>
      </c>
      <c r="I139" s="75" t="s">
        <v>29</v>
      </c>
      <c r="J139" s="95" t="s">
        <v>573</v>
      </c>
      <c r="K139" s="75" t="s">
        <v>35</v>
      </c>
      <c r="L139" s="96">
        <v>44553</v>
      </c>
      <c r="M139" s="96">
        <v>44834</v>
      </c>
      <c r="N139" s="94" t="s">
        <v>121</v>
      </c>
      <c r="O139" s="93">
        <v>80770927</v>
      </c>
      <c r="P139" s="75" t="s">
        <v>148</v>
      </c>
      <c r="Q139" s="75" t="s">
        <v>136</v>
      </c>
      <c r="R139" s="123">
        <v>26950000</v>
      </c>
      <c r="S139" s="124">
        <v>11550000</v>
      </c>
      <c r="T139" s="120">
        <f t="shared" si="17"/>
        <v>38500000</v>
      </c>
      <c r="U139" s="118">
        <v>38500000</v>
      </c>
      <c r="V139" s="86">
        <f t="shared" si="18"/>
        <v>1</v>
      </c>
      <c r="W139" s="87">
        <f t="shared" si="19"/>
        <v>1</v>
      </c>
      <c r="X139" s="94"/>
    </row>
    <row r="140" spans="1:24" s="129" customFormat="1" ht="24" customHeight="1" x14ac:dyDescent="0.3">
      <c r="A140" s="129" t="s">
        <v>24</v>
      </c>
      <c r="B140" s="75" t="s">
        <v>25</v>
      </c>
      <c r="C140" s="75" t="s">
        <v>26</v>
      </c>
      <c r="D140" s="75" t="s">
        <v>24</v>
      </c>
      <c r="E140" s="143" t="s">
        <v>949</v>
      </c>
      <c r="F140" s="143" t="s">
        <v>950</v>
      </c>
      <c r="G140" s="131" t="s">
        <v>459</v>
      </c>
      <c r="H140" s="140" t="s">
        <v>140</v>
      </c>
      <c r="I140" s="129" t="s">
        <v>29</v>
      </c>
      <c r="J140" s="149" t="s">
        <v>574</v>
      </c>
      <c r="K140" s="129" t="s">
        <v>35</v>
      </c>
      <c r="L140" s="145">
        <v>44547</v>
      </c>
      <c r="M140" s="145">
        <v>44834</v>
      </c>
      <c r="N140" s="140" t="s">
        <v>655</v>
      </c>
      <c r="O140" s="143">
        <v>1002963412</v>
      </c>
      <c r="P140" s="129" t="s">
        <v>148</v>
      </c>
      <c r="Q140" s="129" t="s">
        <v>136</v>
      </c>
      <c r="R140" s="146">
        <v>9623250</v>
      </c>
      <c r="S140" s="147">
        <v>4616900</v>
      </c>
      <c r="T140" s="134">
        <f t="shared" si="17"/>
        <v>14240150</v>
      </c>
      <c r="U140" s="135">
        <v>11240150</v>
      </c>
      <c r="V140" s="136">
        <f t="shared" si="18"/>
        <v>0.78932806185328108</v>
      </c>
      <c r="W140" s="137">
        <f t="shared" si="19"/>
        <v>1</v>
      </c>
      <c r="X140" s="140" t="s">
        <v>1655</v>
      </c>
    </row>
    <row r="141" spans="1:24" s="129" customFormat="1" ht="24" customHeight="1" x14ac:dyDescent="0.3">
      <c r="A141" s="129" t="s">
        <v>24</v>
      </c>
      <c r="B141" s="75" t="s">
        <v>25</v>
      </c>
      <c r="C141" s="75" t="s">
        <v>26</v>
      </c>
      <c r="D141" s="75" t="s">
        <v>24</v>
      </c>
      <c r="E141" s="143" t="s">
        <v>951</v>
      </c>
      <c r="F141" s="143" t="s">
        <v>952</v>
      </c>
      <c r="G141" s="131" t="s">
        <v>460</v>
      </c>
      <c r="H141" s="140" t="s">
        <v>139</v>
      </c>
      <c r="I141" s="129" t="s">
        <v>29</v>
      </c>
      <c r="J141" s="149" t="s">
        <v>262</v>
      </c>
      <c r="K141" s="129" t="s">
        <v>35</v>
      </c>
      <c r="L141" s="145">
        <v>44557</v>
      </c>
      <c r="M141" s="145">
        <v>44742</v>
      </c>
      <c r="N141" s="140" t="s">
        <v>127</v>
      </c>
      <c r="O141" s="143">
        <v>1032474504</v>
      </c>
      <c r="P141" s="129" t="s">
        <v>148</v>
      </c>
      <c r="Q141" s="129" t="s">
        <v>136</v>
      </c>
      <c r="R141" s="146">
        <v>9300000</v>
      </c>
      <c r="S141" s="147">
        <v>0</v>
      </c>
      <c r="T141" s="134">
        <f t="shared" si="17"/>
        <v>9300000</v>
      </c>
      <c r="U141" s="135">
        <v>6300000</v>
      </c>
      <c r="V141" s="136">
        <f t="shared" si="18"/>
        <v>0.67741935483870963</v>
      </c>
      <c r="W141" s="137">
        <v>1</v>
      </c>
      <c r="X141" s="140" t="s">
        <v>1655</v>
      </c>
    </row>
    <row r="142" spans="1:24" ht="24" hidden="1" customHeight="1" x14ac:dyDescent="0.3">
      <c r="A142" s="75" t="s">
        <v>24</v>
      </c>
      <c r="B142" s="75" t="s">
        <v>25</v>
      </c>
      <c r="C142" s="75" t="s">
        <v>26</v>
      </c>
      <c r="D142" s="75" t="s">
        <v>24</v>
      </c>
      <c r="E142" s="93" t="s">
        <v>953</v>
      </c>
      <c r="F142" s="93" t="s">
        <v>954</v>
      </c>
      <c r="G142" s="102" t="s">
        <v>461</v>
      </c>
      <c r="H142" s="94" t="s">
        <v>139</v>
      </c>
      <c r="I142" s="75" t="s">
        <v>29</v>
      </c>
      <c r="J142" s="95" t="s">
        <v>575</v>
      </c>
      <c r="K142" s="75" t="s">
        <v>35</v>
      </c>
      <c r="L142" s="96">
        <v>44558</v>
      </c>
      <c r="M142" s="96">
        <v>44742</v>
      </c>
      <c r="N142" s="94" t="s">
        <v>178</v>
      </c>
      <c r="O142" s="93">
        <v>1022417334</v>
      </c>
      <c r="P142" s="75" t="s">
        <v>148</v>
      </c>
      <c r="Q142" s="75" t="s">
        <v>136</v>
      </c>
      <c r="R142" s="123">
        <v>10725000</v>
      </c>
      <c r="S142" s="124">
        <v>0</v>
      </c>
      <c r="T142" s="120">
        <f t="shared" si="17"/>
        <v>10725000</v>
      </c>
      <c r="U142" s="118">
        <v>10725000</v>
      </c>
      <c r="V142" s="86">
        <f t="shared" si="18"/>
        <v>1</v>
      </c>
      <c r="W142" s="87">
        <v>1</v>
      </c>
      <c r="X142" s="94"/>
    </row>
    <row r="143" spans="1:24" ht="24" hidden="1" customHeight="1" x14ac:dyDescent="0.3">
      <c r="A143" s="75" t="s">
        <v>24</v>
      </c>
      <c r="B143" s="75" t="s">
        <v>25</v>
      </c>
      <c r="C143" s="75" t="s">
        <v>26</v>
      </c>
      <c r="D143" s="75" t="s">
        <v>24</v>
      </c>
      <c r="E143" s="93" t="s">
        <v>955</v>
      </c>
      <c r="F143" s="93" t="s">
        <v>956</v>
      </c>
      <c r="G143" s="102" t="s">
        <v>462</v>
      </c>
      <c r="H143" s="94" t="s">
        <v>139</v>
      </c>
      <c r="I143" s="75" t="s">
        <v>29</v>
      </c>
      <c r="J143" s="95" t="s">
        <v>576</v>
      </c>
      <c r="K143" s="75" t="s">
        <v>35</v>
      </c>
      <c r="L143" s="96">
        <v>44557</v>
      </c>
      <c r="M143" s="96">
        <v>44742</v>
      </c>
      <c r="N143" s="94" t="s">
        <v>55</v>
      </c>
      <c r="O143" s="93">
        <v>32830613</v>
      </c>
      <c r="P143" s="75" t="s">
        <v>148</v>
      </c>
      <c r="Q143" s="75" t="s">
        <v>136</v>
      </c>
      <c r="R143" s="123">
        <v>9500000</v>
      </c>
      <c r="S143" s="124">
        <v>0</v>
      </c>
      <c r="T143" s="120">
        <f t="shared" si="17"/>
        <v>9500000</v>
      </c>
      <c r="U143" s="118">
        <v>9500000</v>
      </c>
      <c r="V143" s="86">
        <f t="shared" si="18"/>
        <v>1</v>
      </c>
      <c r="W143" s="87">
        <v>1</v>
      </c>
      <c r="X143" s="94"/>
    </row>
    <row r="144" spans="1:24" ht="24" hidden="1" customHeight="1" x14ac:dyDescent="0.3">
      <c r="A144" s="75" t="s">
        <v>24</v>
      </c>
      <c r="B144" s="75" t="s">
        <v>25</v>
      </c>
      <c r="C144" s="75" t="s">
        <v>26</v>
      </c>
      <c r="D144" s="75" t="s">
        <v>24</v>
      </c>
      <c r="E144" s="93" t="s">
        <v>957</v>
      </c>
      <c r="F144" s="93" t="s">
        <v>958</v>
      </c>
      <c r="G144" s="102" t="s">
        <v>463</v>
      </c>
      <c r="H144" s="94" t="s">
        <v>140</v>
      </c>
      <c r="I144" s="75" t="s">
        <v>29</v>
      </c>
      <c r="J144" s="95" t="s">
        <v>560</v>
      </c>
      <c r="K144" s="75" t="s">
        <v>35</v>
      </c>
      <c r="L144" s="96">
        <v>44559</v>
      </c>
      <c r="M144" s="96">
        <v>44834</v>
      </c>
      <c r="N144" s="94" t="s">
        <v>54</v>
      </c>
      <c r="O144" s="93">
        <v>64574896</v>
      </c>
      <c r="P144" s="75" t="s">
        <v>148</v>
      </c>
      <c r="Q144" s="75" t="s">
        <v>136</v>
      </c>
      <c r="R144" s="123">
        <v>9500000</v>
      </c>
      <c r="S144" s="124">
        <v>4500000</v>
      </c>
      <c r="T144" s="120">
        <f t="shared" si="17"/>
        <v>14000000</v>
      </c>
      <c r="U144" s="118">
        <v>14000000</v>
      </c>
      <c r="V144" s="86">
        <f t="shared" si="18"/>
        <v>1</v>
      </c>
      <c r="W144" s="87">
        <f t="shared" si="19"/>
        <v>1</v>
      </c>
      <c r="X144" s="94"/>
    </row>
    <row r="145" spans="1:24" ht="24" hidden="1" customHeight="1" x14ac:dyDescent="0.3">
      <c r="A145" s="75" t="s">
        <v>24</v>
      </c>
      <c r="B145" s="75" t="s">
        <v>25</v>
      </c>
      <c r="C145" s="75" t="s">
        <v>26</v>
      </c>
      <c r="D145" s="75" t="s">
        <v>24</v>
      </c>
      <c r="E145" s="93" t="s">
        <v>959</v>
      </c>
      <c r="F145" s="93" t="s">
        <v>960</v>
      </c>
      <c r="G145" s="102" t="s">
        <v>464</v>
      </c>
      <c r="H145" s="94" t="s">
        <v>139</v>
      </c>
      <c r="I145" s="75" t="s">
        <v>29</v>
      </c>
      <c r="J145" s="95" t="s">
        <v>560</v>
      </c>
      <c r="K145" s="75" t="s">
        <v>35</v>
      </c>
      <c r="L145" s="96">
        <v>44558</v>
      </c>
      <c r="M145" s="96">
        <v>44742</v>
      </c>
      <c r="N145" s="94" t="s">
        <v>656</v>
      </c>
      <c r="O145" s="93">
        <v>52824148</v>
      </c>
      <c r="P145" s="75" t="s">
        <v>148</v>
      </c>
      <c r="Q145" s="75" t="s">
        <v>136</v>
      </c>
      <c r="R145" s="123">
        <v>9200000</v>
      </c>
      <c r="S145" s="124">
        <v>0</v>
      </c>
      <c r="T145" s="120">
        <f t="shared" si="17"/>
        <v>9200000</v>
      </c>
      <c r="U145" s="118">
        <v>9200000</v>
      </c>
      <c r="V145" s="86">
        <f t="shared" si="18"/>
        <v>1</v>
      </c>
      <c r="W145" s="87">
        <v>1</v>
      </c>
      <c r="X145" s="94"/>
    </row>
    <row r="146" spans="1:24" ht="24" hidden="1" customHeight="1" x14ac:dyDescent="0.3">
      <c r="A146" s="75" t="s">
        <v>24</v>
      </c>
      <c r="B146" s="75" t="s">
        <v>25</v>
      </c>
      <c r="C146" s="75" t="s">
        <v>26</v>
      </c>
      <c r="D146" s="75" t="s">
        <v>24</v>
      </c>
      <c r="E146" s="93" t="s">
        <v>961</v>
      </c>
      <c r="F146" s="93" t="s">
        <v>962</v>
      </c>
      <c r="G146" s="102" t="s">
        <v>465</v>
      </c>
      <c r="H146" s="94" t="s">
        <v>140</v>
      </c>
      <c r="I146" s="75" t="s">
        <v>29</v>
      </c>
      <c r="J146" s="95" t="s">
        <v>560</v>
      </c>
      <c r="K146" s="75" t="s">
        <v>35</v>
      </c>
      <c r="L146" s="96">
        <v>44558</v>
      </c>
      <c r="M146" s="96">
        <v>44834</v>
      </c>
      <c r="N146" s="94" t="s">
        <v>657</v>
      </c>
      <c r="O146" s="93">
        <v>1023968401</v>
      </c>
      <c r="P146" s="75" t="s">
        <v>148</v>
      </c>
      <c r="Q146" s="75" t="s">
        <v>136</v>
      </c>
      <c r="R146" s="123">
        <v>9500000</v>
      </c>
      <c r="S146" s="124">
        <v>4500000</v>
      </c>
      <c r="T146" s="120">
        <f t="shared" si="17"/>
        <v>14000000</v>
      </c>
      <c r="U146" s="118">
        <v>14000000</v>
      </c>
      <c r="V146" s="86">
        <f t="shared" si="18"/>
        <v>1</v>
      </c>
      <c r="W146" s="87">
        <f t="shared" si="19"/>
        <v>1</v>
      </c>
      <c r="X146" s="94"/>
    </row>
    <row r="147" spans="1:24" ht="24" hidden="1" customHeight="1" x14ac:dyDescent="0.3">
      <c r="A147" s="75" t="s">
        <v>24</v>
      </c>
      <c r="B147" s="75" t="s">
        <v>25</v>
      </c>
      <c r="C147" s="75" t="s">
        <v>26</v>
      </c>
      <c r="D147" s="75" t="s">
        <v>24</v>
      </c>
      <c r="E147" s="93" t="s">
        <v>963</v>
      </c>
      <c r="F147" s="93" t="s">
        <v>964</v>
      </c>
      <c r="G147" s="102" t="s">
        <v>466</v>
      </c>
      <c r="H147" s="94" t="s">
        <v>139</v>
      </c>
      <c r="I147" s="75" t="s">
        <v>29</v>
      </c>
      <c r="J147" s="95" t="s">
        <v>570</v>
      </c>
      <c r="K147" s="75" t="s">
        <v>35</v>
      </c>
      <c r="L147" s="96">
        <v>44560</v>
      </c>
      <c r="M147" s="96">
        <v>44742</v>
      </c>
      <c r="N147" s="94" t="s">
        <v>658</v>
      </c>
      <c r="O147" s="93">
        <v>39578613</v>
      </c>
      <c r="P147" s="75" t="s">
        <v>148</v>
      </c>
      <c r="Q147" s="75" t="s">
        <v>136</v>
      </c>
      <c r="R147" s="123">
        <v>11040000</v>
      </c>
      <c r="S147" s="124">
        <v>0</v>
      </c>
      <c r="T147" s="120">
        <f t="shared" si="17"/>
        <v>11040000</v>
      </c>
      <c r="U147" s="118">
        <v>11040000</v>
      </c>
      <c r="V147" s="86">
        <f t="shared" si="18"/>
        <v>1</v>
      </c>
      <c r="W147" s="87">
        <v>1</v>
      </c>
      <c r="X147" s="94"/>
    </row>
    <row r="148" spans="1:24" ht="24" hidden="1" customHeight="1" x14ac:dyDescent="0.3">
      <c r="A148" s="75" t="s">
        <v>24</v>
      </c>
      <c r="B148" s="75" t="s">
        <v>25</v>
      </c>
      <c r="C148" s="75" t="s">
        <v>26</v>
      </c>
      <c r="D148" s="75" t="s">
        <v>24</v>
      </c>
      <c r="E148" s="93" t="s">
        <v>965</v>
      </c>
      <c r="F148" s="93" t="s">
        <v>966</v>
      </c>
      <c r="G148" s="102" t="s">
        <v>467</v>
      </c>
      <c r="H148" s="94" t="s">
        <v>140</v>
      </c>
      <c r="I148" s="75" t="s">
        <v>29</v>
      </c>
      <c r="J148" s="95" t="s">
        <v>326</v>
      </c>
      <c r="K148" s="75" t="s">
        <v>35</v>
      </c>
      <c r="L148" s="96">
        <v>44558</v>
      </c>
      <c r="M148" s="96">
        <v>44834</v>
      </c>
      <c r="N148" s="94" t="s">
        <v>102</v>
      </c>
      <c r="O148" s="93">
        <v>1000514277</v>
      </c>
      <c r="P148" s="75" t="s">
        <v>148</v>
      </c>
      <c r="Q148" s="75" t="s">
        <v>136</v>
      </c>
      <c r="R148" s="123">
        <v>9500000</v>
      </c>
      <c r="S148" s="124">
        <v>4500000</v>
      </c>
      <c r="T148" s="120">
        <f t="shared" si="17"/>
        <v>14000000</v>
      </c>
      <c r="U148" s="118">
        <v>12500000</v>
      </c>
      <c r="V148" s="86">
        <f t="shared" si="18"/>
        <v>0.8928571428571429</v>
      </c>
      <c r="W148" s="87">
        <f t="shared" si="19"/>
        <v>1</v>
      </c>
      <c r="X148" s="94"/>
    </row>
    <row r="149" spans="1:24" ht="24" hidden="1" customHeight="1" x14ac:dyDescent="0.3">
      <c r="A149" s="75" t="s">
        <v>24</v>
      </c>
      <c r="B149" s="75" t="s">
        <v>25</v>
      </c>
      <c r="C149" s="75" t="s">
        <v>26</v>
      </c>
      <c r="D149" s="75" t="s">
        <v>24</v>
      </c>
      <c r="E149" s="93" t="s">
        <v>967</v>
      </c>
      <c r="F149" s="93" t="s">
        <v>968</v>
      </c>
      <c r="G149" s="102" t="s">
        <v>468</v>
      </c>
      <c r="H149" s="94" t="s">
        <v>140</v>
      </c>
      <c r="I149" s="75" t="s">
        <v>29</v>
      </c>
      <c r="J149" s="95" t="s">
        <v>560</v>
      </c>
      <c r="K149" s="75" t="s">
        <v>35</v>
      </c>
      <c r="L149" s="96">
        <v>44557</v>
      </c>
      <c r="M149" s="96">
        <v>44834</v>
      </c>
      <c r="N149" s="94" t="s">
        <v>115</v>
      </c>
      <c r="O149" s="93">
        <v>52438509</v>
      </c>
      <c r="P149" s="75" t="s">
        <v>148</v>
      </c>
      <c r="Q149" s="75" t="s">
        <v>136</v>
      </c>
      <c r="R149" s="123">
        <v>10000000</v>
      </c>
      <c r="S149" s="124">
        <v>4500000</v>
      </c>
      <c r="T149" s="120">
        <f t="shared" si="17"/>
        <v>14500000</v>
      </c>
      <c r="U149" s="118">
        <v>13600000</v>
      </c>
      <c r="V149" s="86">
        <f t="shared" si="18"/>
        <v>0.93793103448275861</v>
      </c>
      <c r="W149" s="87">
        <f t="shared" si="19"/>
        <v>1</v>
      </c>
      <c r="X149" s="94"/>
    </row>
    <row r="150" spans="1:24" ht="31.5" hidden="1" customHeight="1" x14ac:dyDescent="0.3">
      <c r="A150" s="75" t="s">
        <v>24</v>
      </c>
      <c r="B150" s="75" t="s">
        <v>25</v>
      </c>
      <c r="C150" s="75" t="s">
        <v>26</v>
      </c>
      <c r="D150" s="75" t="s">
        <v>24</v>
      </c>
      <c r="E150" s="93" t="s">
        <v>969</v>
      </c>
      <c r="F150" s="93" t="s">
        <v>970</v>
      </c>
      <c r="G150" s="102" t="s">
        <v>469</v>
      </c>
      <c r="H150" s="94" t="s">
        <v>139</v>
      </c>
      <c r="I150" s="75" t="s">
        <v>29</v>
      </c>
      <c r="J150" s="95" t="s">
        <v>577</v>
      </c>
      <c r="K150" s="75" t="s">
        <v>35</v>
      </c>
      <c r="L150" s="96">
        <v>44545</v>
      </c>
      <c r="M150" s="96">
        <v>44803</v>
      </c>
      <c r="N150" s="94" t="s">
        <v>175</v>
      </c>
      <c r="O150" s="93">
        <v>1069483546</v>
      </c>
      <c r="P150" s="75" t="s">
        <v>148</v>
      </c>
      <c r="Q150" s="75" t="s">
        <v>136</v>
      </c>
      <c r="R150" s="123">
        <v>12456666</v>
      </c>
      <c r="S150" s="124">
        <v>5010001</v>
      </c>
      <c r="T150" s="120">
        <f t="shared" si="17"/>
        <v>17466667</v>
      </c>
      <c r="U150" s="118">
        <v>17466667</v>
      </c>
      <c r="V150" s="86">
        <f t="shared" si="18"/>
        <v>1</v>
      </c>
      <c r="W150" s="87">
        <v>1</v>
      </c>
      <c r="X150" s="94"/>
    </row>
    <row r="151" spans="1:24" ht="24" hidden="1" customHeight="1" x14ac:dyDescent="0.3">
      <c r="A151" s="75" t="s">
        <v>24</v>
      </c>
      <c r="B151" s="75" t="s">
        <v>25</v>
      </c>
      <c r="C151" s="75" t="s">
        <v>26</v>
      </c>
      <c r="D151" s="75" t="s">
        <v>24</v>
      </c>
      <c r="E151" s="93" t="s">
        <v>971</v>
      </c>
      <c r="F151" s="93" t="s">
        <v>972</v>
      </c>
      <c r="G151" s="102" t="s">
        <v>470</v>
      </c>
      <c r="H151" s="94" t="s">
        <v>140</v>
      </c>
      <c r="I151" s="75" t="s">
        <v>29</v>
      </c>
      <c r="J151" s="95" t="s">
        <v>578</v>
      </c>
      <c r="K151" s="75" t="s">
        <v>35</v>
      </c>
      <c r="L151" s="96">
        <v>44540</v>
      </c>
      <c r="M151" s="96">
        <v>44819</v>
      </c>
      <c r="N151" s="94" t="s">
        <v>88</v>
      </c>
      <c r="O151" s="93">
        <v>11308262</v>
      </c>
      <c r="P151" s="75" t="s">
        <v>148</v>
      </c>
      <c r="Q151" s="75" t="s">
        <v>43</v>
      </c>
      <c r="R151" s="123">
        <v>9191000</v>
      </c>
      <c r="S151" s="124">
        <v>4560000</v>
      </c>
      <c r="T151" s="120">
        <f t="shared" si="17"/>
        <v>13751000</v>
      </c>
      <c r="U151" s="118">
        <v>13751000</v>
      </c>
      <c r="V151" s="86">
        <f t="shared" si="18"/>
        <v>1</v>
      </c>
      <c r="W151" s="87">
        <v>1</v>
      </c>
      <c r="X151" s="94"/>
    </row>
    <row r="152" spans="1:24" ht="24" hidden="1" customHeight="1" x14ac:dyDescent="0.3">
      <c r="A152" s="75" t="s">
        <v>24</v>
      </c>
      <c r="B152" s="75" t="s">
        <v>25</v>
      </c>
      <c r="C152" s="75" t="s">
        <v>26</v>
      </c>
      <c r="D152" s="75" t="s">
        <v>24</v>
      </c>
      <c r="E152" s="93" t="s">
        <v>973</v>
      </c>
      <c r="F152" s="93" t="s">
        <v>974</v>
      </c>
      <c r="G152" s="102" t="s">
        <v>471</v>
      </c>
      <c r="H152" s="94" t="s">
        <v>140</v>
      </c>
      <c r="I152" s="75" t="s">
        <v>29</v>
      </c>
      <c r="J152" s="95" t="s">
        <v>557</v>
      </c>
      <c r="K152" s="75" t="s">
        <v>35</v>
      </c>
      <c r="L152" s="96">
        <v>44540</v>
      </c>
      <c r="M152" s="96">
        <v>44819</v>
      </c>
      <c r="N152" s="94" t="s">
        <v>101</v>
      </c>
      <c r="O152" s="93">
        <v>1108455124</v>
      </c>
      <c r="P152" s="75" t="s">
        <v>148</v>
      </c>
      <c r="Q152" s="75" t="s">
        <v>43</v>
      </c>
      <c r="R152" s="123">
        <v>9191000</v>
      </c>
      <c r="S152" s="124">
        <v>4560000</v>
      </c>
      <c r="T152" s="120">
        <f t="shared" ref="T152:T159" si="20">R152+S152</f>
        <v>13751000</v>
      </c>
      <c r="U152" s="118">
        <v>13751000</v>
      </c>
      <c r="V152" s="86">
        <f t="shared" si="18"/>
        <v>1</v>
      </c>
      <c r="W152" s="87">
        <v>1</v>
      </c>
      <c r="X152" s="94"/>
    </row>
    <row r="153" spans="1:24" s="129" customFormat="1" ht="24" customHeight="1" x14ac:dyDescent="0.3">
      <c r="A153" s="129" t="s">
        <v>24</v>
      </c>
      <c r="B153" s="75" t="s">
        <v>25</v>
      </c>
      <c r="C153" s="75" t="s">
        <v>26</v>
      </c>
      <c r="D153" s="75" t="s">
        <v>24</v>
      </c>
      <c r="E153" s="143" t="s">
        <v>975</v>
      </c>
      <c r="F153" s="143" t="s">
        <v>976</v>
      </c>
      <c r="G153" s="131" t="s">
        <v>472</v>
      </c>
      <c r="H153" s="140" t="s">
        <v>140</v>
      </c>
      <c r="I153" s="129" t="s">
        <v>29</v>
      </c>
      <c r="J153" s="149" t="s">
        <v>579</v>
      </c>
      <c r="K153" s="129" t="s">
        <v>35</v>
      </c>
      <c r="L153" s="145">
        <v>44547</v>
      </c>
      <c r="M153" s="145">
        <v>44834</v>
      </c>
      <c r="N153" s="140" t="s">
        <v>1407</v>
      </c>
      <c r="O153" s="143" t="s">
        <v>1408</v>
      </c>
      <c r="P153" s="129" t="s">
        <v>148</v>
      </c>
      <c r="Q153" s="129" t="s">
        <v>136</v>
      </c>
      <c r="R153" s="146">
        <v>9820650</v>
      </c>
      <c r="S153" s="147">
        <v>4617000</v>
      </c>
      <c r="T153" s="134">
        <f t="shared" si="20"/>
        <v>14437650</v>
      </c>
      <c r="U153" s="135">
        <v>9937650</v>
      </c>
      <c r="V153" s="136">
        <f t="shared" si="18"/>
        <v>0.68831492659816518</v>
      </c>
      <c r="W153" s="137">
        <f t="shared" si="19"/>
        <v>1</v>
      </c>
      <c r="X153" s="140" t="s">
        <v>1655</v>
      </c>
    </row>
    <row r="154" spans="1:24" ht="24" hidden="1" customHeight="1" x14ac:dyDescent="0.3">
      <c r="A154" s="75" t="s">
        <v>24</v>
      </c>
      <c r="B154" s="75" t="s">
        <v>25</v>
      </c>
      <c r="C154" s="75" t="s">
        <v>26</v>
      </c>
      <c r="D154" s="75" t="s">
        <v>24</v>
      </c>
      <c r="E154" s="93" t="s">
        <v>977</v>
      </c>
      <c r="F154" s="93" t="s">
        <v>978</v>
      </c>
      <c r="G154" s="102" t="s">
        <v>473</v>
      </c>
      <c r="H154" s="94" t="s">
        <v>140</v>
      </c>
      <c r="I154" s="75" t="s">
        <v>29</v>
      </c>
      <c r="J154" s="95" t="s">
        <v>580</v>
      </c>
      <c r="K154" s="75" t="s">
        <v>35</v>
      </c>
      <c r="L154" s="96">
        <v>44545</v>
      </c>
      <c r="M154" s="96">
        <v>44834</v>
      </c>
      <c r="N154" s="94" t="s">
        <v>1272</v>
      </c>
      <c r="O154" s="93" t="s">
        <v>1273</v>
      </c>
      <c r="P154" s="75" t="s">
        <v>148</v>
      </c>
      <c r="Q154" s="75" t="s">
        <v>136</v>
      </c>
      <c r="R154" s="123">
        <v>22220000</v>
      </c>
      <c r="S154" s="124">
        <v>9900000</v>
      </c>
      <c r="T154" s="120">
        <f t="shared" si="20"/>
        <v>32120000</v>
      </c>
      <c r="U154" s="118">
        <v>32120000</v>
      </c>
      <c r="V154" s="86">
        <f t="shared" si="18"/>
        <v>1</v>
      </c>
      <c r="W154" s="87">
        <f t="shared" si="19"/>
        <v>1</v>
      </c>
      <c r="X154" s="94"/>
    </row>
    <row r="155" spans="1:24" ht="24" hidden="1" customHeight="1" x14ac:dyDescent="0.3">
      <c r="A155" s="75" t="s">
        <v>24</v>
      </c>
      <c r="B155" s="75" t="s">
        <v>25</v>
      </c>
      <c r="C155" s="75" t="s">
        <v>26</v>
      </c>
      <c r="D155" s="75" t="s">
        <v>24</v>
      </c>
      <c r="E155" s="93" t="s">
        <v>979</v>
      </c>
      <c r="F155" s="93" t="s">
        <v>980</v>
      </c>
      <c r="G155" s="102" t="s">
        <v>474</v>
      </c>
      <c r="H155" s="94" t="s">
        <v>140</v>
      </c>
      <c r="I155" s="75" t="s">
        <v>29</v>
      </c>
      <c r="J155" s="95" t="s">
        <v>581</v>
      </c>
      <c r="K155" s="75" t="s">
        <v>35</v>
      </c>
      <c r="L155" s="96">
        <v>44540</v>
      </c>
      <c r="M155" s="96">
        <v>44819</v>
      </c>
      <c r="N155" s="94" t="s">
        <v>92</v>
      </c>
      <c r="O155" s="93">
        <v>55200295</v>
      </c>
      <c r="P155" s="75" t="s">
        <v>148</v>
      </c>
      <c r="Q155" s="75" t="s">
        <v>43</v>
      </c>
      <c r="R155" s="123">
        <v>9191000</v>
      </c>
      <c r="S155" s="124">
        <v>4560000</v>
      </c>
      <c r="T155" s="120">
        <f t="shared" si="20"/>
        <v>13751000</v>
      </c>
      <c r="U155" s="118">
        <v>13751000</v>
      </c>
      <c r="V155" s="86">
        <f t="shared" si="18"/>
        <v>1</v>
      </c>
      <c r="W155" s="87">
        <v>1</v>
      </c>
      <c r="X155" s="94"/>
    </row>
    <row r="156" spans="1:24" ht="24" hidden="1" customHeight="1" x14ac:dyDescent="0.3">
      <c r="A156" s="75" t="s">
        <v>24</v>
      </c>
      <c r="B156" s="75" t="s">
        <v>25</v>
      </c>
      <c r="C156" s="75" t="s">
        <v>26</v>
      </c>
      <c r="D156" s="75" t="s">
        <v>24</v>
      </c>
      <c r="E156" s="93" t="s">
        <v>981</v>
      </c>
      <c r="F156" s="93" t="s">
        <v>982</v>
      </c>
      <c r="G156" s="102" t="s">
        <v>475</v>
      </c>
      <c r="H156" s="94" t="s">
        <v>140</v>
      </c>
      <c r="I156" s="75" t="s">
        <v>29</v>
      </c>
      <c r="J156" s="95" t="s">
        <v>262</v>
      </c>
      <c r="K156" s="75" t="s">
        <v>35</v>
      </c>
      <c r="L156" s="96">
        <v>44541</v>
      </c>
      <c r="M156" s="96">
        <v>44834</v>
      </c>
      <c r="N156" s="94" t="s">
        <v>125</v>
      </c>
      <c r="O156" s="93">
        <v>1024548336</v>
      </c>
      <c r="P156" s="75" t="s">
        <v>148</v>
      </c>
      <c r="Q156" s="75" t="s">
        <v>136</v>
      </c>
      <c r="R156" s="123">
        <v>9820650</v>
      </c>
      <c r="S156" s="124">
        <v>4617000</v>
      </c>
      <c r="T156" s="120">
        <f t="shared" si="20"/>
        <v>14437650</v>
      </c>
      <c r="U156" s="118">
        <v>12937650</v>
      </c>
      <c r="V156" s="86">
        <f t="shared" si="18"/>
        <v>0.89610497553272173</v>
      </c>
      <c r="W156" s="87">
        <f t="shared" si="19"/>
        <v>1</v>
      </c>
      <c r="X156" s="94"/>
    </row>
    <row r="157" spans="1:24" ht="24" hidden="1" customHeight="1" x14ac:dyDescent="0.3">
      <c r="A157" s="75" t="s">
        <v>24</v>
      </c>
      <c r="B157" s="75" t="s">
        <v>25</v>
      </c>
      <c r="C157" s="75" t="s">
        <v>26</v>
      </c>
      <c r="D157" s="75" t="s">
        <v>24</v>
      </c>
      <c r="E157" s="93" t="s">
        <v>983</v>
      </c>
      <c r="F157" s="93" t="s">
        <v>984</v>
      </c>
      <c r="G157" s="102" t="s">
        <v>476</v>
      </c>
      <c r="H157" s="94" t="s">
        <v>140</v>
      </c>
      <c r="I157" s="75" t="s">
        <v>29</v>
      </c>
      <c r="J157" s="95" t="s">
        <v>582</v>
      </c>
      <c r="K157" s="75" t="s">
        <v>35</v>
      </c>
      <c r="L157" s="96">
        <v>44542</v>
      </c>
      <c r="M157" s="96">
        <v>44834</v>
      </c>
      <c r="N157" s="94" t="s">
        <v>1403</v>
      </c>
      <c r="O157" s="93" t="s">
        <v>1404</v>
      </c>
      <c r="P157" s="75" t="s">
        <v>148</v>
      </c>
      <c r="Q157" s="75" t="s">
        <v>136</v>
      </c>
      <c r="R157" s="123">
        <v>17333333</v>
      </c>
      <c r="S157" s="124">
        <v>7800000</v>
      </c>
      <c r="T157" s="120">
        <f t="shared" si="20"/>
        <v>25133333</v>
      </c>
      <c r="U157" s="118">
        <v>20973333</v>
      </c>
      <c r="V157" s="86">
        <f t="shared" si="18"/>
        <v>0.83448275642550074</v>
      </c>
      <c r="W157" s="87">
        <f t="shared" si="19"/>
        <v>1</v>
      </c>
      <c r="X157" s="94"/>
    </row>
    <row r="158" spans="1:24" ht="24" hidden="1" customHeight="1" x14ac:dyDescent="0.3">
      <c r="A158" s="75" t="s">
        <v>24</v>
      </c>
      <c r="B158" s="75" t="s">
        <v>25</v>
      </c>
      <c r="C158" s="75" t="s">
        <v>26</v>
      </c>
      <c r="D158" s="75" t="s">
        <v>24</v>
      </c>
      <c r="E158" s="93" t="s">
        <v>985</v>
      </c>
      <c r="F158" s="93" t="s">
        <v>986</v>
      </c>
      <c r="G158" s="102" t="s">
        <v>477</v>
      </c>
      <c r="H158" s="94" t="s">
        <v>140</v>
      </c>
      <c r="I158" s="75" t="s">
        <v>29</v>
      </c>
      <c r="J158" s="95" t="s">
        <v>583</v>
      </c>
      <c r="K158" s="75" t="s">
        <v>35</v>
      </c>
      <c r="L158" s="96">
        <v>44544</v>
      </c>
      <c r="M158" s="96">
        <v>44834</v>
      </c>
      <c r="N158" s="94" t="s">
        <v>126</v>
      </c>
      <c r="O158" s="93">
        <v>1193072239</v>
      </c>
      <c r="P158" s="75" t="s">
        <v>148</v>
      </c>
      <c r="Q158" s="75" t="s">
        <v>136</v>
      </c>
      <c r="R158" s="123">
        <v>9820650</v>
      </c>
      <c r="S158" s="124">
        <v>4617000</v>
      </c>
      <c r="T158" s="120">
        <f t="shared" si="20"/>
        <v>14437650</v>
      </c>
      <c r="U158" s="118">
        <v>14437650</v>
      </c>
      <c r="V158" s="86">
        <f t="shared" si="18"/>
        <v>1</v>
      </c>
      <c r="W158" s="87">
        <f t="shared" si="19"/>
        <v>1</v>
      </c>
      <c r="X158" s="94"/>
    </row>
    <row r="159" spans="1:24" ht="24" hidden="1" customHeight="1" x14ac:dyDescent="0.3">
      <c r="A159" s="75" t="s">
        <v>24</v>
      </c>
      <c r="B159" s="75" t="s">
        <v>25</v>
      </c>
      <c r="C159" s="75" t="s">
        <v>26</v>
      </c>
      <c r="D159" s="75" t="s">
        <v>24</v>
      </c>
      <c r="E159" s="93" t="s">
        <v>987</v>
      </c>
      <c r="F159" s="93" t="s">
        <v>988</v>
      </c>
      <c r="G159" s="102" t="s">
        <v>478</v>
      </c>
      <c r="H159" s="94" t="s">
        <v>140</v>
      </c>
      <c r="I159" s="75" t="s">
        <v>29</v>
      </c>
      <c r="J159" s="95" t="s">
        <v>584</v>
      </c>
      <c r="K159" s="75" t="s">
        <v>35</v>
      </c>
      <c r="L159" s="96">
        <v>44547</v>
      </c>
      <c r="M159" s="96">
        <v>44834</v>
      </c>
      <c r="N159" s="94" t="s">
        <v>62</v>
      </c>
      <c r="O159" s="93">
        <v>1106897747</v>
      </c>
      <c r="P159" s="75" t="s">
        <v>148</v>
      </c>
      <c r="Q159" s="75" t="s">
        <v>43</v>
      </c>
      <c r="R159" s="123">
        <v>10032750</v>
      </c>
      <c r="S159" s="124">
        <v>4630500</v>
      </c>
      <c r="T159" s="120">
        <f t="shared" si="20"/>
        <v>14663250</v>
      </c>
      <c r="U159" s="118">
        <v>14663250</v>
      </c>
      <c r="V159" s="86">
        <f t="shared" si="18"/>
        <v>1</v>
      </c>
      <c r="W159" s="87">
        <f t="shared" si="19"/>
        <v>1</v>
      </c>
      <c r="X159" s="94"/>
    </row>
    <row r="160" spans="1:24" ht="24" hidden="1" customHeight="1" x14ac:dyDescent="0.3">
      <c r="A160" s="75" t="s">
        <v>24</v>
      </c>
      <c r="B160" s="75" t="s">
        <v>25</v>
      </c>
      <c r="C160" s="75" t="s">
        <v>26</v>
      </c>
      <c r="D160" s="75" t="s">
        <v>24</v>
      </c>
      <c r="E160" s="93" t="s">
        <v>989</v>
      </c>
      <c r="F160" s="93" t="s">
        <v>990</v>
      </c>
      <c r="G160" s="102" t="s">
        <v>479</v>
      </c>
      <c r="H160" s="94" t="s">
        <v>139</v>
      </c>
      <c r="I160" s="75" t="s">
        <v>29</v>
      </c>
      <c r="J160" s="95" t="s">
        <v>585</v>
      </c>
      <c r="K160" s="75" t="s">
        <v>35</v>
      </c>
      <c r="L160" s="96">
        <v>44552</v>
      </c>
      <c r="M160" s="96">
        <v>44742</v>
      </c>
      <c r="N160" s="94" t="s">
        <v>659</v>
      </c>
      <c r="O160" s="93">
        <v>800059311</v>
      </c>
      <c r="P160" s="75" t="s">
        <v>148</v>
      </c>
      <c r="Q160" s="75" t="s">
        <v>136</v>
      </c>
      <c r="R160" s="123">
        <v>18235714.309999999</v>
      </c>
      <c r="S160" s="124">
        <v>8871428</v>
      </c>
      <c r="T160" s="120">
        <f>R160+S160</f>
        <v>27107142.309999999</v>
      </c>
      <c r="U160" s="118">
        <v>24150000</v>
      </c>
      <c r="V160" s="86">
        <f t="shared" si="18"/>
        <v>0.89090910889160424</v>
      </c>
      <c r="W160" s="87">
        <v>1</v>
      </c>
      <c r="X160" s="94"/>
    </row>
    <row r="161" spans="1:24" s="129" customFormat="1" ht="24" customHeight="1" x14ac:dyDescent="0.3">
      <c r="A161" s="129" t="s">
        <v>24</v>
      </c>
      <c r="B161" s="75" t="s">
        <v>25</v>
      </c>
      <c r="C161" s="75" t="s">
        <v>26</v>
      </c>
      <c r="D161" s="75" t="s">
        <v>24</v>
      </c>
      <c r="E161" s="143" t="s">
        <v>991</v>
      </c>
      <c r="F161" s="143" t="s">
        <v>992</v>
      </c>
      <c r="G161" s="131" t="s">
        <v>480</v>
      </c>
      <c r="H161" s="140" t="s">
        <v>139</v>
      </c>
      <c r="I161" s="129" t="s">
        <v>29</v>
      </c>
      <c r="J161" s="149" t="s">
        <v>309</v>
      </c>
      <c r="K161" s="129" t="s">
        <v>35</v>
      </c>
      <c r="L161" s="145">
        <v>44550</v>
      </c>
      <c r="M161" s="145">
        <v>44762</v>
      </c>
      <c r="N161" s="140" t="s">
        <v>1116</v>
      </c>
      <c r="O161" s="143" t="s">
        <v>1117</v>
      </c>
      <c r="P161" s="129" t="s">
        <v>138</v>
      </c>
      <c r="Q161" s="129" t="s">
        <v>38</v>
      </c>
      <c r="R161" s="146">
        <v>8963500</v>
      </c>
      <c r="S161" s="147">
        <v>810000</v>
      </c>
      <c r="T161" s="134">
        <f>R161+S161</f>
        <v>9773500</v>
      </c>
      <c r="U161" s="135">
        <v>7033500</v>
      </c>
      <c r="V161" s="136">
        <f t="shared" si="18"/>
        <v>0.71965007418018112</v>
      </c>
      <c r="W161" s="137">
        <v>1</v>
      </c>
      <c r="X161" s="140" t="s">
        <v>1655</v>
      </c>
    </row>
    <row r="162" spans="1:24" s="129" customFormat="1" ht="24" customHeight="1" x14ac:dyDescent="0.3">
      <c r="A162" s="129" t="s">
        <v>24</v>
      </c>
      <c r="B162" s="75" t="s">
        <v>25</v>
      </c>
      <c r="C162" s="75" t="s">
        <v>26</v>
      </c>
      <c r="D162" s="75" t="s">
        <v>24</v>
      </c>
      <c r="E162" s="143" t="s">
        <v>993</v>
      </c>
      <c r="F162" s="143" t="s">
        <v>994</v>
      </c>
      <c r="G162" s="131" t="s">
        <v>481</v>
      </c>
      <c r="H162" s="140" t="s">
        <v>140</v>
      </c>
      <c r="I162" s="129" t="s">
        <v>29</v>
      </c>
      <c r="J162" s="149" t="s">
        <v>309</v>
      </c>
      <c r="K162" s="129" t="s">
        <v>35</v>
      </c>
      <c r="L162" s="145">
        <v>44546</v>
      </c>
      <c r="M162" s="145">
        <v>44817</v>
      </c>
      <c r="N162" s="140" t="s">
        <v>1330</v>
      </c>
      <c r="O162" s="143" t="s">
        <v>1331</v>
      </c>
      <c r="P162" s="129" t="s">
        <v>138</v>
      </c>
      <c r="Q162" s="129" t="s">
        <v>38</v>
      </c>
      <c r="R162" s="146">
        <v>9009000</v>
      </c>
      <c r="S162" s="147">
        <v>4460000</v>
      </c>
      <c r="T162" s="134">
        <f>S162+R162</f>
        <v>13469000</v>
      </c>
      <c r="U162" s="135">
        <v>9819000</v>
      </c>
      <c r="V162" s="136">
        <f t="shared" si="18"/>
        <v>0.72900735021159702</v>
      </c>
      <c r="W162" s="137">
        <v>1</v>
      </c>
      <c r="X162" s="140" t="s">
        <v>1655</v>
      </c>
    </row>
    <row r="163" spans="1:24" ht="24" hidden="1" customHeight="1" x14ac:dyDescent="0.3">
      <c r="A163" s="75" t="s">
        <v>24</v>
      </c>
      <c r="B163" s="75" t="s">
        <v>25</v>
      </c>
      <c r="C163" s="75" t="s">
        <v>26</v>
      </c>
      <c r="D163" s="75" t="s">
        <v>24</v>
      </c>
      <c r="E163" s="93" t="s">
        <v>995</v>
      </c>
      <c r="F163" s="93" t="s">
        <v>996</v>
      </c>
      <c r="G163" s="102" t="s">
        <v>482</v>
      </c>
      <c r="H163" s="94" t="s">
        <v>140</v>
      </c>
      <c r="I163" s="75" t="s">
        <v>29</v>
      </c>
      <c r="J163" s="95" t="s">
        <v>571</v>
      </c>
      <c r="K163" s="75" t="s">
        <v>35</v>
      </c>
      <c r="L163" s="96">
        <v>44547</v>
      </c>
      <c r="M163" s="96">
        <v>44834</v>
      </c>
      <c r="N163" s="94" t="s">
        <v>42</v>
      </c>
      <c r="O163" s="93">
        <v>5874319</v>
      </c>
      <c r="P163" s="75" t="s">
        <v>148</v>
      </c>
      <c r="Q163" s="75" t="s">
        <v>43</v>
      </c>
      <c r="R163" s="123">
        <v>10032750</v>
      </c>
      <c r="S163" s="124">
        <v>4630500</v>
      </c>
      <c r="T163" s="120">
        <f t="shared" ref="T163:T170" si="21">R163+S163</f>
        <v>14663250</v>
      </c>
      <c r="U163" s="118">
        <v>14663250</v>
      </c>
      <c r="V163" s="86">
        <f t="shared" si="18"/>
        <v>1</v>
      </c>
      <c r="W163" s="87">
        <f t="shared" si="19"/>
        <v>1</v>
      </c>
      <c r="X163" s="94"/>
    </row>
    <row r="164" spans="1:24" ht="24" hidden="1" customHeight="1" x14ac:dyDescent="0.3">
      <c r="A164" s="75" t="s">
        <v>24</v>
      </c>
      <c r="B164" s="75" t="s">
        <v>25</v>
      </c>
      <c r="C164" s="75" t="s">
        <v>26</v>
      </c>
      <c r="D164" s="75" t="s">
        <v>24</v>
      </c>
      <c r="E164" s="93" t="s">
        <v>997</v>
      </c>
      <c r="F164" s="93" t="s">
        <v>998</v>
      </c>
      <c r="G164" s="102" t="s">
        <v>483</v>
      </c>
      <c r="H164" s="94" t="s">
        <v>139</v>
      </c>
      <c r="I164" s="75" t="s">
        <v>29</v>
      </c>
      <c r="J164" s="95" t="s">
        <v>586</v>
      </c>
      <c r="K164" s="75" t="s">
        <v>35</v>
      </c>
      <c r="L164" s="96">
        <v>44547</v>
      </c>
      <c r="M164" s="96">
        <v>44816</v>
      </c>
      <c r="N164" s="94" t="s">
        <v>110</v>
      </c>
      <c r="O164" s="93">
        <v>39579453</v>
      </c>
      <c r="P164" s="75" t="s">
        <v>148</v>
      </c>
      <c r="Q164" s="75" t="s">
        <v>43</v>
      </c>
      <c r="R164" s="123">
        <v>8872500</v>
      </c>
      <c r="S164" s="124">
        <v>4410000</v>
      </c>
      <c r="T164" s="120">
        <f t="shared" si="21"/>
        <v>13282500</v>
      </c>
      <c r="U164" s="118">
        <v>13282500</v>
      </c>
      <c r="V164" s="86">
        <f t="shared" si="18"/>
        <v>1</v>
      </c>
      <c r="W164" s="87">
        <v>1</v>
      </c>
      <c r="X164" s="94"/>
    </row>
    <row r="165" spans="1:24" ht="24" hidden="1" customHeight="1" x14ac:dyDescent="0.3">
      <c r="A165" s="75" t="s">
        <v>24</v>
      </c>
      <c r="B165" s="75" t="s">
        <v>25</v>
      </c>
      <c r="C165" s="75" t="s">
        <v>26</v>
      </c>
      <c r="D165" s="75" t="s">
        <v>24</v>
      </c>
      <c r="E165" s="93" t="s">
        <v>999</v>
      </c>
      <c r="F165" s="93" t="s">
        <v>1000</v>
      </c>
      <c r="G165" s="102" t="s">
        <v>484</v>
      </c>
      <c r="H165" s="94" t="s">
        <v>140</v>
      </c>
      <c r="I165" s="75" t="s">
        <v>29</v>
      </c>
      <c r="J165" s="95" t="s">
        <v>584</v>
      </c>
      <c r="K165" s="75" t="s">
        <v>35</v>
      </c>
      <c r="L165" s="96">
        <v>44547</v>
      </c>
      <c r="M165" s="96">
        <v>44834</v>
      </c>
      <c r="N165" s="94" t="s">
        <v>660</v>
      </c>
      <c r="O165" s="93">
        <v>1070617442</v>
      </c>
      <c r="P165" s="75" t="s">
        <v>148</v>
      </c>
      <c r="Q165" s="75" t="s">
        <v>43</v>
      </c>
      <c r="R165" s="123">
        <v>10032750</v>
      </c>
      <c r="S165" s="124">
        <v>4630500</v>
      </c>
      <c r="T165" s="120">
        <f t="shared" si="21"/>
        <v>14663250</v>
      </c>
      <c r="U165" s="118">
        <v>14663250</v>
      </c>
      <c r="V165" s="86">
        <f t="shared" si="18"/>
        <v>1</v>
      </c>
      <c r="W165" s="87">
        <f t="shared" ref="W165:W186" si="22">+(($W$1-L165)*100%)/(M165-L165)</f>
        <v>1</v>
      </c>
      <c r="X165" s="94"/>
    </row>
    <row r="166" spans="1:24" ht="24" hidden="1" customHeight="1" x14ac:dyDescent="0.3">
      <c r="A166" s="75" t="s">
        <v>24</v>
      </c>
      <c r="B166" s="75" t="s">
        <v>25</v>
      </c>
      <c r="C166" s="75" t="s">
        <v>26</v>
      </c>
      <c r="D166" s="75" t="s">
        <v>24</v>
      </c>
      <c r="E166" s="93" t="s">
        <v>1001</v>
      </c>
      <c r="F166" s="93" t="s">
        <v>1002</v>
      </c>
      <c r="G166" s="102" t="s">
        <v>485</v>
      </c>
      <c r="H166" s="94" t="s">
        <v>140</v>
      </c>
      <c r="I166" s="75" t="s">
        <v>29</v>
      </c>
      <c r="J166" s="95" t="s">
        <v>587</v>
      </c>
      <c r="K166" s="75" t="s">
        <v>35</v>
      </c>
      <c r="L166" s="96">
        <v>44547</v>
      </c>
      <c r="M166" s="96">
        <v>44834</v>
      </c>
      <c r="N166" s="94" t="s">
        <v>1409</v>
      </c>
      <c r="O166" s="93" t="s">
        <v>1410</v>
      </c>
      <c r="P166" s="75" t="s">
        <v>148</v>
      </c>
      <c r="Q166" s="75" t="s">
        <v>43</v>
      </c>
      <c r="R166" s="123">
        <v>10032750</v>
      </c>
      <c r="S166" s="124">
        <v>4630500</v>
      </c>
      <c r="T166" s="120">
        <f t="shared" si="21"/>
        <v>14663250</v>
      </c>
      <c r="U166" s="118">
        <v>14663250</v>
      </c>
      <c r="V166" s="86">
        <f t="shared" si="18"/>
        <v>1</v>
      </c>
      <c r="W166" s="87">
        <f t="shared" si="22"/>
        <v>1</v>
      </c>
      <c r="X166" s="94"/>
    </row>
    <row r="167" spans="1:24" ht="24" hidden="1" customHeight="1" x14ac:dyDescent="0.3">
      <c r="A167" s="75" t="s">
        <v>24</v>
      </c>
      <c r="B167" s="75" t="s">
        <v>25</v>
      </c>
      <c r="C167" s="75" t="s">
        <v>26</v>
      </c>
      <c r="D167" s="75" t="s">
        <v>24</v>
      </c>
      <c r="E167" s="93" t="s">
        <v>1003</v>
      </c>
      <c r="F167" s="93" t="s">
        <v>1004</v>
      </c>
      <c r="G167" s="102" t="s">
        <v>486</v>
      </c>
      <c r="H167" s="94" t="s">
        <v>140</v>
      </c>
      <c r="I167" s="75" t="s">
        <v>29</v>
      </c>
      <c r="J167" s="95" t="s">
        <v>588</v>
      </c>
      <c r="K167" s="75" t="s">
        <v>35</v>
      </c>
      <c r="L167" s="96">
        <v>44547</v>
      </c>
      <c r="M167" s="96">
        <v>44816</v>
      </c>
      <c r="N167" s="94" t="s">
        <v>1383</v>
      </c>
      <c r="O167" s="93" t="s">
        <v>1384</v>
      </c>
      <c r="P167" s="75" t="s">
        <v>148</v>
      </c>
      <c r="Q167" s="75" t="s">
        <v>43</v>
      </c>
      <c r="R167" s="123">
        <v>8872500</v>
      </c>
      <c r="S167" s="124">
        <v>4410000</v>
      </c>
      <c r="T167" s="120">
        <f t="shared" si="21"/>
        <v>13282500</v>
      </c>
      <c r="U167" s="118">
        <v>13282500</v>
      </c>
      <c r="V167" s="86">
        <f t="shared" si="18"/>
        <v>1</v>
      </c>
      <c r="W167" s="87">
        <v>1</v>
      </c>
      <c r="X167" s="94"/>
    </row>
    <row r="168" spans="1:24" ht="24" hidden="1" customHeight="1" x14ac:dyDescent="0.3">
      <c r="A168" s="75" t="s">
        <v>24</v>
      </c>
      <c r="B168" s="75" t="s">
        <v>25</v>
      </c>
      <c r="C168" s="75" t="s">
        <v>26</v>
      </c>
      <c r="D168" s="75" t="s">
        <v>24</v>
      </c>
      <c r="E168" s="93" t="s">
        <v>1005</v>
      </c>
      <c r="F168" s="93" t="s">
        <v>1006</v>
      </c>
      <c r="G168" s="102" t="s">
        <v>487</v>
      </c>
      <c r="H168" s="94" t="s">
        <v>139</v>
      </c>
      <c r="I168" s="75" t="s">
        <v>29</v>
      </c>
      <c r="J168" s="95" t="s">
        <v>589</v>
      </c>
      <c r="K168" s="75" t="s">
        <v>35</v>
      </c>
      <c r="L168" s="96">
        <v>44552</v>
      </c>
      <c r="M168" s="96">
        <v>44742</v>
      </c>
      <c r="N168" s="94" t="s">
        <v>208</v>
      </c>
      <c r="O168" s="93">
        <v>19235791</v>
      </c>
      <c r="P168" s="75" t="s">
        <v>148</v>
      </c>
      <c r="Q168" s="75" t="s">
        <v>136</v>
      </c>
      <c r="R168" s="123">
        <v>28000000</v>
      </c>
      <c r="S168" s="124">
        <v>0</v>
      </c>
      <c r="T168" s="120">
        <f t="shared" si="21"/>
        <v>28000000</v>
      </c>
      <c r="U168" s="118">
        <v>28000000</v>
      </c>
      <c r="V168" s="86">
        <f t="shared" si="18"/>
        <v>1</v>
      </c>
      <c r="W168" s="87">
        <v>1</v>
      </c>
      <c r="X168" s="94"/>
    </row>
    <row r="169" spans="1:24" ht="24" hidden="1" customHeight="1" x14ac:dyDescent="0.3">
      <c r="A169" s="75" t="s">
        <v>24</v>
      </c>
      <c r="B169" s="75" t="s">
        <v>25</v>
      </c>
      <c r="C169" s="75" t="s">
        <v>26</v>
      </c>
      <c r="D169" s="75" t="s">
        <v>24</v>
      </c>
      <c r="E169" s="93" t="s">
        <v>1007</v>
      </c>
      <c r="F169" s="93" t="s">
        <v>1008</v>
      </c>
      <c r="G169" s="102" t="s">
        <v>488</v>
      </c>
      <c r="H169" s="94" t="s">
        <v>139</v>
      </c>
      <c r="I169" s="75" t="s">
        <v>29</v>
      </c>
      <c r="J169" s="95" t="s">
        <v>590</v>
      </c>
      <c r="K169" s="75" t="s">
        <v>35</v>
      </c>
      <c r="L169" s="96">
        <v>44552</v>
      </c>
      <c r="M169" s="96">
        <v>44814</v>
      </c>
      <c r="N169" s="94" t="s">
        <v>661</v>
      </c>
      <c r="O169" s="93">
        <v>41762716</v>
      </c>
      <c r="P169" s="75" t="s">
        <v>148</v>
      </c>
      <c r="Q169" s="75" t="s">
        <v>136</v>
      </c>
      <c r="R169" s="123">
        <v>19399075</v>
      </c>
      <c r="S169" s="124">
        <v>9593162</v>
      </c>
      <c r="T169" s="120">
        <f t="shared" si="21"/>
        <v>28992237</v>
      </c>
      <c r="U169" s="118">
        <v>28992237</v>
      </c>
      <c r="V169" s="86">
        <f t="shared" si="18"/>
        <v>1</v>
      </c>
      <c r="W169" s="87">
        <v>1</v>
      </c>
      <c r="X169" s="94"/>
    </row>
    <row r="170" spans="1:24" ht="24" hidden="1" customHeight="1" x14ac:dyDescent="0.3">
      <c r="A170" s="75" t="s">
        <v>24</v>
      </c>
      <c r="B170" s="75" t="s">
        <v>25</v>
      </c>
      <c r="C170" s="75" t="s">
        <v>26</v>
      </c>
      <c r="D170" s="75" t="s">
        <v>24</v>
      </c>
      <c r="E170" s="93" t="s">
        <v>1009</v>
      </c>
      <c r="F170" s="93" t="s">
        <v>1010</v>
      </c>
      <c r="G170" s="102" t="s">
        <v>489</v>
      </c>
      <c r="H170" s="94" t="s">
        <v>140</v>
      </c>
      <c r="I170" s="75" t="s">
        <v>29</v>
      </c>
      <c r="J170" s="95" t="s">
        <v>591</v>
      </c>
      <c r="K170" s="75" t="s">
        <v>35</v>
      </c>
      <c r="L170" s="96">
        <v>44552</v>
      </c>
      <c r="M170" s="96">
        <v>44834</v>
      </c>
      <c r="N170" s="94" t="s">
        <v>662</v>
      </c>
      <c r="O170" s="93">
        <v>29109482</v>
      </c>
      <c r="P170" s="75" t="s">
        <v>148</v>
      </c>
      <c r="Q170" s="75" t="s">
        <v>136</v>
      </c>
      <c r="R170" s="123">
        <v>22166667</v>
      </c>
      <c r="S170" s="124">
        <v>10500000</v>
      </c>
      <c r="T170" s="120">
        <f t="shared" si="21"/>
        <v>32666667</v>
      </c>
      <c r="U170" s="118">
        <v>32666667</v>
      </c>
      <c r="V170" s="86">
        <f t="shared" si="18"/>
        <v>1</v>
      </c>
      <c r="W170" s="87">
        <f t="shared" si="22"/>
        <v>1</v>
      </c>
      <c r="X170" s="94"/>
    </row>
    <row r="171" spans="1:24" ht="24" hidden="1" customHeight="1" x14ac:dyDescent="0.3">
      <c r="A171" s="75" t="s">
        <v>24</v>
      </c>
      <c r="B171" s="75" t="s">
        <v>25</v>
      </c>
      <c r="C171" s="75" t="s">
        <v>26</v>
      </c>
      <c r="D171" s="75" t="s">
        <v>24</v>
      </c>
      <c r="E171" s="93" t="s">
        <v>1011</v>
      </c>
      <c r="F171" s="93" t="s">
        <v>1012</v>
      </c>
      <c r="G171" s="102" t="s">
        <v>490</v>
      </c>
      <c r="H171" s="94" t="s">
        <v>140</v>
      </c>
      <c r="I171" s="75" t="s">
        <v>29</v>
      </c>
      <c r="J171" s="95" t="s">
        <v>592</v>
      </c>
      <c r="K171" s="75" t="s">
        <v>35</v>
      </c>
      <c r="L171" s="96">
        <v>44548</v>
      </c>
      <c r="M171" s="96">
        <v>44816</v>
      </c>
      <c r="N171" s="94" t="s">
        <v>663</v>
      </c>
      <c r="O171" s="93">
        <v>85154780</v>
      </c>
      <c r="P171" s="75" t="s">
        <v>148</v>
      </c>
      <c r="Q171" s="75" t="s">
        <v>43</v>
      </c>
      <c r="R171" s="123">
        <v>8872500</v>
      </c>
      <c r="S171" s="124">
        <v>4410000</v>
      </c>
      <c r="T171" s="120">
        <f>S171+R171</f>
        <v>13282500</v>
      </c>
      <c r="U171" s="118">
        <v>13282500</v>
      </c>
      <c r="V171" s="86">
        <f t="shared" si="18"/>
        <v>1</v>
      </c>
      <c r="W171" s="87">
        <v>1</v>
      </c>
      <c r="X171" s="94"/>
    </row>
    <row r="172" spans="1:24" ht="24" hidden="1" customHeight="1" x14ac:dyDescent="0.3">
      <c r="A172" s="75" t="s">
        <v>24</v>
      </c>
      <c r="B172" s="75" t="s">
        <v>25</v>
      </c>
      <c r="C172" s="75" t="s">
        <v>26</v>
      </c>
      <c r="D172" s="75" t="s">
        <v>24</v>
      </c>
      <c r="E172" s="93" t="s">
        <v>1013</v>
      </c>
      <c r="F172" s="93" t="s">
        <v>1014</v>
      </c>
      <c r="G172" s="102" t="s">
        <v>491</v>
      </c>
      <c r="H172" s="94" t="s">
        <v>140</v>
      </c>
      <c r="I172" s="75" t="s">
        <v>29</v>
      </c>
      <c r="J172" s="95" t="s">
        <v>593</v>
      </c>
      <c r="K172" s="75" t="s">
        <v>35</v>
      </c>
      <c r="L172" s="96">
        <v>44547</v>
      </c>
      <c r="M172" s="96">
        <v>44834</v>
      </c>
      <c r="N172" s="94" t="s">
        <v>86</v>
      </c>
      <c r="O172" s="93">
        <v>1012377884</v>
      </c>
      <c r="P172" s="75" t="s">
        <v>148</v>
      </c>
      <c r="Q172" s="75" t="s">
        <v>136</v>
      </c>
      <c r="R172" s="123">
        <v>13333333</v>
      </c>
      <c r="S172" s="124">
        <v>6000000</v>
      </c>
      <c r="T172" s="120">
        <f t="shared" ref="T172:T188" si="23">R172+S172</f>
        <v>19333333</v>
      </c>
      <c r="U172" s="118">
        <v>19333333</v>
      </c>
      <c r="V172" s="86">
        <f t="shared" si="18"/>
        <v>1</v>
      </c>
      <c r="W172" s="87">
        <f t="shared" si="22"/>
        <v>1</v>
      </c>
      <c r="X172" s="94"/>
    </row>
    <row r="173" spans="1:24" ht="24" hidden="1" customHeight="1" x14ac:dyDescent="0.3">
      <c r="A173" s="75" t="s">
        <v>24</v>
      </c>
      <c r="B173" s="75" t="s">
        <v>25</v>
      </c>
      <c r="C173" s="75" t="s">
        <v>26</v>
      </c>
      <c r="D173" s="75" t="s">
        <v>24</v>
      </c>
      <c r="E173" s="93" t="s">
        <v>1015</v>
      </c>
      <c r="F173" s="93" t="s">
        <v>1016</v>
      </c>
      <c r="G173" s="102" t="s">
        <v>492</v>
      </c>
      <c r="H173" s="94" t="s">
        <v>139</v>
      </c>
      <c r="I173" s="75" t="s">
        <v>29</v>
      </c>
      <c r="J173" s="95" t="s">
        <v>594</v>
      </c>
      <c r="K173" s="75" t="s">
        <v>35</v>
      </c>
      <c r="L173" s="96">
        <v>44552</v>
      </c>
      <c r="M173" s="96">
        <v>44742</v>
      </c>
      <c r="N173" s="94" t="s">
        <v>87</v>
      </c>
      <c r="O173" s="93">
        <v>1015412166</v>
      </c>
      <c r="P173" s="75" t="s">
        <v>148</v>
      </c>
      <c r="Q173" s="75" t="s">
        <v>136</v>
      </c>
      <c r="R173" s="123">
        <v>14950000</v>
      </c>
      <c r="S173" s="124">
        <v>0</v>
      </c>
      <c r="T173" s="120">
        <f t="shared" si="23"/>
        <v>14950000</v>
      </c>
      <c r="U173" s="118">
        <v>14950000</v>
      </c>
      <c r="V173" s="86">
        <f t="shared" si="18"/>
        <v>1</v>
      </c>
      <c r="W173" s="87">
        <v>1</v>
      </c>
      <c r="X173" s="94"/>
    </row>
    <row r="174" spans="1:24" ht="24" hidden="1" customHeight="1" x14ac:dyDescent="0.3">
      <c r="A174" s="75" t="s">
        <v>24</v>
      </c>
      <c r="B174" s="75" t="s">
        <v>25</v>
      </c>
      <c r="C174" s="75" t="s">
        <v>26</v>
      </c>
      <c r="D174" s="75" t="s">
        <v>24</v>
      </c>
      <c r="E174" s="93" t="s">
        <v>1017</v>
      </c>
      <c r="F174" s="93" t="s">
        <v>1018</v>
      </c>
      <c r="G174" s="102" t="s">
        <v>493</v>
      </c>
      <c r="H174" s="94" t="s">
        <v>140</v>
      </c>
      <c r="I174" s="75" t="s">
        <v>29</v>
      </c>
      <c r="J174" s="95" t="s">
        <v>595</v>
      </c>
      <c r="K174" s="75" t="s">
        <v>35</v>
      </c>
      <c r="L174" s="96">
        <v>44554</v>
      </c>
      <c r="M174" s="96">
        <v>44831</v>
      </c>
      <c r="N174" s="94" t="s">
        <v>52</v>
      </c>
      <c r="O174" s="93">
        <v>79605733</v>
      </c>
      <c r="P174" s="75" t="s">
        <v>148</v>
      </c>
      <c r="Q174" s="75" t="s">
        <v>136</v>
      </c>
      <c r="R174" s="123">
        <v>9392500</v>
      </c>
      <c r="S174" s="124">
        <v>4680000</v>
      </c>
      <c r="T174" s="120">
        <f t="shared" si="23"/>
        <v>14072500</v>
      </c>
      <c r="U174" s="118">
        <v>12722500</v>
      </c>
      <c r="V174" s="86">
        <f>+U174/T174</f>
        <v>0.90406821815597793</v>
      </c>
      <c r="W174" s="87">
        <v>1</v>
      </c>
      <c r="X174" s="94"/>
    </row>
    <row r="175" spans="1:24" ht="24" hidden="1" customHeight="1" x14ac:dyDescent="0.3">
      <c r="A175" s="75" t="s">
        <v>24</v>
      </c>
      <c r="B175" s="75" t="s">
        <v>25</v>
      </c>
      <c r="C175" s="75" t="s">
        <v>26</v>
      </c>
      <c r="D175" s="75" t="s">
        <v>24</v>
      </c>
      <c r="E175" s="93" t="s">
        <v>1019</v>
      </c>
      <c r="F175" s="93" t="s">
        <v>1020</v>
      </c>
      <c r="G175" s="102" t="s">
        <v>494</v>
      </c>
      <c r="H175" s="94" t="s">
        <v>139</v>
      </c>
      <c r="I175" s="75" t="s">
        <v>29</v>
      </c>
      <c r="J175" s="95" t="s">
        <v>596</v>
      </c>
      <c r="K175" s="75" t="s">
        <v>35</v>
      </c>
      <c r="L175" s="96">
        <v>44557</v>
      </c>
      <c r="M175" s="96">
        <v>44742</v>
      </c>
      <c r="N175" s="94" t="s">
        <v>664</v>
      </c>
      <c r="O175" s="93">
        <v>1012392708</v>
      </c>
      <c r="P175" s="75" t="s">
        <v>148</v>
      </c>
      <c r="Q175" s="75" t="s">
        <v>136</v>
      </c>
      <c r="R175" s="123">
        <v>10725000</v>
      </c>
      <c r="S175" s="124">
        <v>0</v>
      </c>
      <c r="T175" s="120">
        <f t="shared" si="23"/>
        <v>10725000</v>
      </c>
      <c r="U175" s="118">
        <v>10725000</v>
      </c>
      <c r="V175" s="86">
        <f>+U175/T175</f>
        <v>1</v>
      </c>
      <c r="W175" s="87">
        <v>1</v>
      </c>
      <c r="X175" s="94"/>
    </row>
    <row r="176" spans="1:24" ht="24" hidden="1" customHeight="1" x14ac:dyDescent="0.3">
      <c r="A176" s="75" t="s">
        <v>24</v>
      </c>
      <c r="B176" s="75" t="s">
        <v>25</v>
      </c>
      <c r="C176" s="75" t="s">
        <v>26</v>
      </c>
      <c r="D176" s="75" t="s">
        <v>24</v>
      </c>
      <c r="E176" s="93" t="s">
        <v>1021</v>
      </c>
      <c r="F176" s="93" t="s">
        <v>1022</v>
      </c>
      <c r="G176" s="102" t="s">
        <v>495</v>
      </c>
      <c r="H176" s="94" t="s">
        <v>140</v>
      </c>
      <c r="I176" s="75" t="s">
        <v>29</v>
      </c>
      <c r="J176" s="95" t="s">
        <v>406</v>
      </c>
      <c r="K176" s="75" t="s">
        <v>35</v>
      </c>
      <c r="L176" s="96">
        <v>44554</v>
      </c>
      <c r="M176" s="96">
        <v>44834</v>
      </c>
      <c r="N176" s="94" t="s">
        <v>46</v>
      </c>
      <c r="O176" s="93">
        <v>93128779</v>
      </c>
      <c r="P176" s="75" t="s">
        <v>148</v>
      </c>
      <c r="Q176" s="75" t="s">
        <v>43</v>
      </c>
      <c r="R176" s="123">
        <v>10032750</v>
      </c>
      <c r="S176" s="124">
        <v>4630500</v>
      </c>
      <c r="T176" s="120">
        <f t="shared" si="23"/>
        <v>14663250</v>
      </c>
      <c r="U176" s="118">
        <v>13119750</v>
      </c>
      <c r="V176" s="86">
        <f t="shared" ref="V176:V185" si="24">+U176/T176</f>
        <v>0.89473684210526316</v>
      </c>
      <c r="W176" s="87">
        <f t="shared" si="22"/>
        <v>1</v>
      </c>
      <c r="X176" s="94"/>
    </row>
    <row r="177" spans="1:24" ht="24" hidden="1" customHeight="1" x14ac:dyDescent="0.3">
      <c r="A177" s="75" t="s">
        <v>24</v>
      </c>
      <c r="B177" s="75" t="s">
        <v>25</v>
      </c>
      <c r="C177" s="75" t="s">
        <v>26</v>
      </c>
      <c r="D177" s="75" t="s">
        <v>24</v>
      </c>
      <c r="E177" s="93" t="s">
        <v>1023</v>
      </c>
      <c r="F177" s="93" t="s">
        <v>1024</v>
      </c>
      <c r="G177" s="102" t="s">
        <v>496</v>
      </c>
      <c r="H177" s="94" t="s">
        <v>140</v>
      </c>
      <c r="I177" s="75" t="s">
        <v>29</v>
      </c>
      <c r="J177" s="95" t="s">
        <v>286</v>
      </c>
      <c r="K177" s="75" t="s">
        <v>35</v>
      </c>
      <c r="L177" s="96">
        <v>44557</v>
      </c>
      <c r="M177" s="96">
        <v>44834</v>
      </c>
      <c r="N177" s="94" t="s">
        <v>1326</v>
      </c>
      <c r="O177" s="93" t="s">
        <v>1327</v>
      </c>
      <c r="P177" s="75" t="s">
        <v>148</v>
      </c>
      <c r="Q177" s="75" t="s">
        <v>136</v>
      </c>
      <c r="R177" s="123">
        <v>25333333</v>
      </c>
      <c r="S177" s="124">
        <v>12000000</v>
      </c>
      <c r="T177" s="120">
        <f t="shared" si="23"/>
        <v>37333333</v>
      </c>
      <c r="U177" s="118">
        <v>33333333</v>
      </c>
      <c r="V177" s="86">
        <f t="shared" si="24"/>
        <v>0.89285714190051024</v>
      </c>
      <c r="W177" s="87">
        <f t="shared" si="22"/>
        <v>1</v>
      </c>
      <c r="X177" s="94"/>
    </row>
    <row r="178" spans="1:24" ht="24" hidden="1" customHeight="1" x14ac:dyDescent="0.3">
      <c r="A178" s="75" t="s">
        <v>24</v>
      </c>
      <c r="B178" s="75" t="s">
        <v>25</v>
      </c>
      <c r="C178" s="75" t="s">
        <v>26</v>
      </c>
      <c r="D178" s="75" t="s">
        <v>24</v>
      </c>
      <c r="E178" s="93" t="s">
        <v>1025</v>
      </c>
      <c r="F178" s="93" t="s">
        <v>1026</v>
      </c>
      <c r="G178" s="102" t="s">
        <v>497</v>
      </c>
      <c r="H178" s="94" t="s">
        <v>139</v>
      </c>
      <c r="I178" s="75" t="s">
        <v>29</v>
      </c>
      <c r="J178" s="95" t="s">
        <v>597</v>
      </c>
      <c r="K178" s="75" t="s">
        <v>35</v>
      </c>
      <c r="L178" s="96">
        <v>44553</v>
      </c>
      <c r="M178" s="96">
        <v>44742</v>
      </c>
      <c r="N178" s="94" t="s">
        <v>665</v>
      </c>
      <c r="O178" s="93">
        <v>79979046</v>
      </c>
      <c r="P178" s="75" t="s">
        <v>148</v>
      </c>
      <c r="Q178" s="75" t="s">
        <v>136</v>
      </c>
      <c r="R178" s="123">
        <v>14300000</v>
      </c>
      <c r="S178" s="124">
        <v>0</v>
      </c>
      <c r="T178" s="120">
        <f t="shared" si="23"/>
        <v>14300000</v>
      </c>
      <c r="U178" s="118">
        <v>14300000</v>
      </c>
      <c r="V178" s="86">
        <f t="shared" si="24"/>
        <v>1</v>
      </c>
      <c r="W178" s="87">
        <v>1</v>
      </c>
      <c r="X178" s="94"/>
    </row>
    <row r="179" spans="1:24" ht="24" hidden="1" customHeight="1" x14ac:dyDescent="0.3">
      <c r="A179" s="75" t="s">
        <v>24</v>
      </c>
      <c r="B179" s="75" t="s">
        <v>25</v>
      </c>
      <c r="C179" s="75" t="s">
        <v>26</v>
      </c>
      <c r="D179" s="75" t="s">
        <v>24</v>
      </c>
      <c r="E179" s="93" t="s">
        <v>1027</v>
      </c>
      <c r="F179" s="93" t="s">
        <v>1028</v>
      </c>
      <c r="G179" s="102" t="s">
        <v>498</v>
      </c>
      <c r="H179" s="94" t="s">
        <v>140</v>
      </c>
      <c r="I179" s="75" t="s">
        <v>29</v>
      </c>
      <c r="J179" s="95" t="s">
        <v>598</v>
      </c>
      <c r="K179" s="75" t="s">
        <v>35</v>
      </c>
      <c r="L179" s="96">
        <v>44553</v>
      </c>
      <c r="M179" s="96">
        <v>44834</v>
      </c>
      <c r="N179" s="94" t="s">
        <v>666</v>
      </c>
      <c r="O179" s="93">
        <v>14252345</v>
      </c>
      <c r="P179" s="75" t="s">
        <v>148</v>
      </c>
      <c r="Q179" s="75" t="s">
        <v>43</v>
      </c>
      <c r="R179" s="123">
        <v>9775333</v>
      </c>
      <c r="S179" s="124">
        <v>4630500</v>
      </c>
      <c r="T179" s="120">
        <f t="shared" si="23"/>
        <v>14405833</v>
      </c>
      <c r="U179" s="118">
        <v>12862333</v>
      </c>
      <c r="V179" s="86">
        <f t="shared" si="24"/>
        <v>0.89285590080073818</v>
      </c>
      <c r="W179" s="87">
        <f t="shared" si="22"/>
        <v>1</v>
      </c>
      <c r="X179" s="94"/>
    </row>
    <row r="180" spans="1:24" s="129" customFormat="1" ht="24" customHeight="1" x14ac:dyDescent="0.3">
      <c r="A180" s="129" t="s">
        <v>24</v>
      </c>
      <c r="B180" s="75" t="s">
        <v>25</v>
      </c>
      <c r="C180" s="75" t="s">
        <v>26</v>
      </c>
      <c r="D180" s="75" t="s">
        <v>24</v>
      </c>
      <c r="E180" s="143" t="s">
        <v>545</v>
      </c>
      <c r="F180" s="148" t="s">
        <v>1029</v>
      </c>
      <c r="G180" s="131" t="s">
        <v>499</v>
      </c>
      <c r="H180" s="140" t="s">
        <v>139</v>
      </c>
      <c r="I180" s="129" t="s">
        <v>29</v>
      </c>
      <c r="J180" s="149" t="s">
        <v>561</v>
      </c>
      <c r="K180" s="129" t="s">
        <v>35</v>
      </c>
      <c r="L180" s="145">
        <v>44554</v>
      </c>
      <c r="M180" s="145">
        <v>44742</v>
      </c>
      <c r="N180" s="140" t="s">
        <v>207</v>
      </c>
      <c r="O180" s="143">
        <v>63337467</v>
      </c>
      <c r="P180" s="129" t="s">
        <v>148</v>
      </c>
      <c r="Q180" s="129" t="s">
        <v>136</v>
      </c>
      <c r="R180" s="146">
        <v>19399074</v>
      </c>
      <c r="S180" s="147">
        <v>0</v>
      </c>
      <c r="T180" s="134">
        <f t="shared" si="23"/>
        <v>19399074</v>
      </c>
      <c r="U180" s="135">
        <v>13430128</v>
      </c>
      <c r="V180" s="136">
        <f t="shared" si="24"/>
        <v>0.69230768437709966</v>
      </c>
      <c r="W180" s="137">
        <v>1</v>
      </c>
      <c r="X180" s="140" t="s">
        <v>1655</v>
      </c>
    </row>
    <row r="181" spans="1:24" ht="24" hidden="1" customHeight="1" x14ac:dyDescent="0.3">
      <c r="A181" s="75" t="s">
        <v>24</v>
      </c>
      <c r="B181" s="75" t="s">
        <v>25</v>
      </c>
      <c r="C181" s="75" t="s">
        <v>26</v>
      </c>
      <c r="D181" s="75" t="s">
        <v>24</v>
      </c>
      <c r="E181" s="93" t="s">
        <v>1030</v>
      </c>
      <c r="F181" s="93" t="s">
        <v>1031</v>
      </c>
      <c r="G181" s="102" t="s">
        <v>500</v>
      </c>
      <c r="H181" s="94" t="s">
        <v>139</v>
      </c>
      <c r="I181" s="75" t="s">
        <v>29</v>
      </c>
      <c r="J181" s="95" t="s">
        <v>599</v>
      </c>
      <c r="K181" s="75" t="s">
        <v>35</v>
      </c>
      <c r="L181" s="96">
        <v>44554</v>
      </c>
      <c r="M181" s="96">
        <v>44742</v>
      </c>
      <c r="N181" s="94" t="s">
        <v>98</v>
      </c>
      <c r="O181" s="93">
        <v>80181158</v>
      </c>
      <c r="P181" s="75" t="s">
        <v>148</v>
      </c>
      <c r="Q181" s="75" t="s">
        <v>136</v>
      </c>
      <c r="R181" s="123">
        <v>13933333</v>
      </c>
      <c r="S181" s="124">
        <v>0</v>
      </c>
      <c r="T181" s="120">
        <f t="shared" si="23"/>
        <v>13933333</v>
      </c>
      <c r="U181" s="118">
        <v>13933333</v>
      </c>
      <c r="V181" s="86">
        <f t="shared" si="24"/>
        <v>1</v>
      </c>
      <c r="W181" s="87">
        <v>1</v>
      </c>
      <c r="X181" s="94"/>
    </row>
    <row r="182" spans="1:24" ht="24" hidden="1" customHeight="1" x14ac:dyDescent="0.3">
      <c r="A182" s="75" t="s">
        <v>24</v>
      </c>
      <c r="B182" s="75" t="s">
        <v>25</v>
      </c>
      <c r="C182" s="75" t="s">
        <v>26</v>
      </c>
      <c r="D182" s="75" t="s">
        <v>24</v>
      </c>
      <c r="E182" s="93" t="s">
        <v>1032</v>
      </c>
      <c r="F182" s="93" t="s">
        <v>1033</v>
      </c>
      <c r="G182" s="102" t="s">
        <v>501</v>
      </c>
      <c r="H182" s="94" t="s">
        <v>139</v>
      </c>
      <c r="I182" s="75" t="s">
        <v>29</v>
      </c>
      <c r="J182" s="95" t="s">
        <v>600</v>
      </c>
      <c r="K182" s="75" t="s">
        <v>35</v>
      </c>
      <c r="L182" s="96">
        <v>44557</v>
      </c>
      <c r="M182" s="96">
        <v>44742</v>
      </c>
      <c r="N182" s="94" t="s">
        <v>95</v>
      </c>
      <c r="O182" s="93">
        <v>52115902</v>
      </c>
      <c r="P182" s="75" t="s">
        <v>148</v>
      </c>
      <c r="Q182" s="75" t="s">
        <v>136</v>
      </c>
      <c r="R182" s="123">
        <v>29700000</v>
      </c>
      <c r="S182" s="124">
        <v>0</v>
      </c>
      <c r="T182" s="120">
        <f t="shared" si="23"/>
        <v>29700000</v>
      </c>
      <c r="U182" s="118">
        <v>29700000</v>
      </c>
      <c r="V182" s="86">
        <f t="shared" si="24"/>
        <v>1</v>
      </c>
      <c r="W182" s="87">
        <v>1</v>
      </c>
      <c r="X182" s="94"/>
    </row>
    <row r="183" spans="1:24" ht="24" hidden="1" customHeight="1" x14ac:dyDescent="0.3">
      <c r="A183" s="75" t="s">
        <v>24</v>
      </c>
      <c r="B183" s="75" t="s">
        <v>25</v>
      </c>
      <c r="C183" s="75" t="s">
        <v>26</v>
      </c>
      <c r="D183" s="75" t="s">
        <v>24</v>
      </c>
      <c r="E183" s="93" t="s">
        <v>1034</v>
      </c>
      <c r="F183" s="93" t="s">
        <v>1035</v>
      </c>
      <c r="G183" s="102" t="s">
        <v>502</v>
      </c>
      <c r="H183" s="94" t="s">
        <v>140</v>
      </c>
      <c r="I183" s="75" t="s">
        <v>29</v>
      </c>
      <c r="J183" s="95" t="s">
        <v>601</v>
      </c>
      <c r="K183" s="75" t="s">
        <v>35</v>
      </c>
      <c r="L183" s="96">
        <v>44554</v>
      </c>
      <c r="M183" s="96">
        <v>44809</v>
      </c>
      <c r="N183" s="94" t="s">
        <v>109</v>
      </c>
      <c r="O183" s="93">
        <v>79951424</v>
      </c>
      <c r="P183" s="75" t="s">
        <v>148</v>
      </c>
      <c r="Q183" s="75" t="s">
        <v>136</v>
      </c>
      <c r="R183" s="123">
        <v>13300000</v>
      </c>
      <c r="S183" s="124">
        <v>6300000</v>
      </c>
      <c r="T183" s="120">
        <f t="shared" si="23"/>
        <v>19600000</v>
      </c>
      <c r="U183" s="118">
        <v>19600000</v>
      </c>
      <c r="V183" s="86">
        <f t="shared" si="24"/>
        <v>1</v>
      </c>
      <c r="W183" s="87">
        <v>1</v>
      </c>
      <c r="X183" s="94"/>
    </row>
    <row r="184" spans="1:24" ht="24" hidden="1" customHeight="1" x14ac:dyDescent="0.3">
      <c r="A184" s="75" t="s">
        <v>24</v>
      </c>
      <c r="B184" s="75" t="s">
        <v>25</v>
      </c>
      <c r="C184" s="75" t="s">
        <v>26</v>
      </c>
      <c r="D184" s="75" t="s">
        <v>24</v>
      </c>
      <c r="E184" s="93" t="s">
        <v>1036</v>
      </c>
      <c r="F184" s="93" t="s">
        <v>1037</v>
      </c>
      <c r="G184" s="102" t="s">
        <v>503</v>
      </c>
      <c r="H184" s="94" t="s">
        <v>140</v>
      </c>
      <c r="I184" s="75" t="s">
        <v>29</v>
      </c>
      <c r="J184" s="95" t="s">
        <v>602</v>
      </c>
      <c r="K184" s="75" t="s">
        <v>35</v>
      </c>
      <c r="L184" s="96">
        <v>44554</v>
      </c>
      <c r="M184" s="96">
        <v>44834</v>
      </c>
      <c r="N184" s="94" t="s">
        <v>1270</v>
      </c>
      <c r="O184" s="93" t="s">
        <v>1271</v>
      </c>
      <c r="P184" s="75" t="s">
        <v>148</v>
      </c>
      <c r="Q184" s="75" t="s">
        <v>136</v>
      </c>
      <c r="R184" s="123">
        <v>12033333</v>
      </c>
      <c r="S184" s="124">
        <v>5700000</v>
      </c>
      <c r="T184" s="120">
        <f t="shared" si="23"/>
        <v>17733333</v>
      </c>
      <c r="U184" s="118">
        <v>17733333</v>
      </c>
      <c r="V184" s="86">
        <f t="shared" si="24"/>
        <v>1</v>
      </c>
      <c r="W184" s="87">
        <f t="shared" si="22"/>
        <v>1</v>
      </c>
      <c r="X184" s="94"/>
    </row>
    <row r="185" spans="1:24" ht="24" hidden="1" customHeight="1" x14ac:dyDescent="0.3">
      <c r="A185" s="75" t="s">
        <v>24</v>
      </c>
      <c r="B185" s="75" t="s">
        <v>25</v>
      </c>
      <c r="C185" s="75" t="s">
        <v>26</v>
      </c>
      <c r="D185" s="75" t="s">
        <v>24</v>
      </c>
      <c r="E185" s="93" t="s">
        <v>1038</v>
      </c>
      <c r="F185" s="93" t="s">
        <v>1039</v>
      </c>
      <c r="G185" s="102" t="s">
        <v>504</v>
      </c>
      <c r="H185" s="94" t="s">
        <v>139</v>
      </c>
      <c r="I185" s="75" t="s">
        <v>29</v>
      </c>
      <c r="J185" s="95" t="s">
        <v>603</v>
      </c>
      <c r="K185" s="75" t="s">
        <v>35</v>
      </c>
      <c r="L185" s="96">
        <v>44553</v>
      </c>
      <c r="M185" s="96">
        <v>44742</v>
      </c>
      <c r="N185" s="94" t="s">
        <v>1328</v>
      </c>
      <c r="O185" s="93" t="s">
        <v>1329</v>
      </c>
      <c r="P185" s="75" t="s">
        <v>148</v>
      </c>
      <c r="Q185" s="75" t="s">
        <v>43</v>
      </c>
      <c r="R185" s="123">
        <v>9724050</v>
      </c>
      <c r="S185" s="124">
        <v>0</v>
      </c>
      <c r="T185" s="120">
        <f t="shared" si="23"/>
        <v>9724050</v>
      </c>
      <c r="U185" s="118">
        <v>8077650</v>
      </c>
      <c r="V185" s="86">
        <f t="shared" si="24"/>
        <v>0.8306878306878307</v>
      </c>
      <c r="W185" s="87">
        <v>1</v>
      </c>
      <c r="X185" s="94"/>
    </row>
    <row r="186" spans="1:24" ht="24" hidden="1" customHeight="1" x14ac:dyDescent="0.3">
      <c r="A186" s="75" t="s">
        <v>24</v>
      </c>
      <c r="B186" s="75" t="s">
        <v>25</v>
      </c>
      <c r="C186" s="75" t="s">
        <v>26</v>
      </c>
      <c r="D186" s="75" t="s">
        <v>24</v>
      </c>
      <c r="E186" s="93" t="s">
        <v>1040</v>
      </c>
      <c r="F186" s="93" t="s">
        <v>1041</v>
      </c>
      <c r="G186" s="102" t="s">
        <v>505</v>
      </c>
      <c r="H186" s="94" t="s">
        <v>140</v>
      </c>
      <c r="I186" s="75" t="s">
        <v>29</v>
      </c>
      <c r="J186" s="95" t="s">
        <v>420</v>
      </c>
      <c r="K186" s="75" t="s">
        <v>35</v>
      </c>
      <c r="L186" s="96">
        <v>44554</v>
      </c>
      <c r="M186" s="96">
        <v>44834</v>
      </c>
      <c r="N186" s="94" t="s">
        <v>667</v>
      </c>
      <c r="O186" s="93">
        <v>79211490</v>
      </c>
      <c r="P186" s="75" t="s">
        <v>148</v>
      </c>
      <c r="Q186" s="75" t="s">
        <v>136</v>
      </c>
      <c r="R186" s="123">
        <v>9911667</v>
      </c>
      <c r="S186" s="124">
        <v>4695000</v>
      </c>
      <c r="T186" s="120">
        <f t="shared" si="23"/>
        <v>14606667</v>
      </c>
      <c r="U186" s="118">
        <v>14606667</v>
      </c>
      <c r="V186" s="86">
        <f t="shared" ref="V186" si="25">+U186/T186</f>
        <v>1</v>
      </c>
      <c r="W186" s="87">
        <f t="shared" si="22"/>
        <v>1</v>
      </c>
      <c r="X186" s="94"/>
    </row>
    <row r="187" spans="1:24" s="129" customFormat="1" ht="24" customHeight="1" x14ac:dyDescent="0.3">
      <c r="A187" s="129" t="s">
        <v>24</v>
      </c>
      <c r="B187" s="75" t="s">
        <v>25</v>
      </c>
      <c r="C187" s="75" t="s">
        <v>26</v>
      </c>
      <c r="D187" s="75" t="s">
        <v>24</v>
      </c>
      <c r="E187" s="143" t="s">
        <v>1042</v>
      </c>
      <c r="F187" s="143" t="s">
        <v>1043</v>
      </c>
      <c r="G187" s="131" t="s">
        <v>506</v>
      </c>
      <c r="H187" s="140" t="s">
        <v>139</v>
      </c>
      <c r="I187" s="129" t="s">
        <v>158</v>
      </c>
      <c r="J187" s="149" t="s">
        <v>604</v>
      </c>
      <c r="K187" s="129" t="s">
        <v>35</v>
      </c>
      <c r="L187" s="145">
        <v>44558</v>
      </c>
      <c r="M187" s="145">
        <v>44742</v>
      </c>
      <c r="N187" s="140" t="s">
        <v>668</v>
      </c>
      <c r="O187" s="143">
        <v>900077184</v>
      </c>
      <c r="P187" s="129" t="s">
        <v>148</v>
      </c>
      <c r="Q187" s="129" t="s">
        <v>136</v>
      </c>
      <c r="R187" s="146">
        <v>119470000</v>
      </c>
      <c r="S187" s="147">
        <v>0</v>
      </c>
      <c r="T187" s="134">
        <f t="shared" si="23"/>
        <v>119470000</v>
      </c>
      <c r="U187" s="135">
        <v>55000000</v>
      </c>
      <c r="V187" s="136">
        <f t="shared" ref="V187:V226" si="26">+U187/T187</f>
        <v>0.46036661923495437</v>
      </c>
      <c r="W187" s="137">
        <v>1</v>
      </c>
      <c r="X187" s="140" t="s">
        <v>1655</v>
      </c>
    </row>
    <row r="188" spans="1:24" s="129" customFormat="1" ht="24" customHeight="1" x14ac:dyDescent="0.3">
      <c r="A188" s="129" t="s">
        <v>24</v>
      </c>
      <c r="B188" s="75" t="s">
        <v>25</v>
      </c>
      <c r="C188" s="75" t="s">
        <v>26</v>
      </c>
      <c r="D188" s="75" t="s">
        <v>24</v>
      </c>
      <c r="E188" s="143" t="s">
        <v>546</v>
      </c>
      <c r="F188" s="143" t="s">
        <v>547</v>
      </c>
      <c r="G188" s="131" t="s">
        <v>507</v>
      </c>
      <c r="H188" s="140" t="s">
        <v>139</v>
      </c>
      <c r="I188" s="129" t="s">
        <v>158</v>
      </c>
      <c r="J188" s="149" t="s">
        <v>605</v>
      </c>
      <c r="K188" s="129" t="s">
        <v>150</v>
      </c>
      <c r="L188" s="145">
        <v>44559</v>
      </c>
      <c r="M188" s="145">
        <v>44681</v>
      </c>
      <c r="N188" s="140" t="s">
        <v>670</v>
      </c>
      <c r="O188" s="143">
        <v>73077245</v>
      </c>
      <c r="P188" s="129" t="s">
        <v>148</v>
      </c>
      <c r="Q188" s="129" t="s">
        <v>43</v>
      </c>
      <c r="R188" s="146">
        <v>247020095.72</v>
      </c>
      <c r="S188" s="147">
        <v>78177970</v>
      </c>
      <c r="T188" s="154">
        <f t="shared" si="23"/>
        <v>325198065.72000003</v>
      </c>
      <c r="U188" s="135">
        <v>247020097</v>
      </c>
      <c r="V188" s="136">
        <f t="shared" si="26"/>
        <v>0.75959891229084886</v>
      </c>
      <c r="W188" s="137">
        <v>1</v>
      </c>
      <c r="X188" s="140" t="s">
        <v>1655</v>
      </c>
    </row>
    <row r="189" spans="1:24" ht="24" hidden="1" customHeight="1" x14ac:dyDescent="0.3">
      <c r="A189" s="75" t="s">
        <v>24</v>
      </c>
      <c r="B189" s="75" t="s">
        <v>25</v>
      </c>
      <c r="C189" s="75" t="s">
        <v>26</v>
      </c>
      <c r="D189" s="75" t="s">
        <v>24</v>
      </c>
      <c r="E189" s="93" t="s">
        <v>1044</v>
      </c>
      <c r="F189" s="93" t="s">
        <v>1045</v>
      </c>
      <c r="G189" s="102" t="s">
        <v>507</v>
      </c>
      <c r="H189" s="94" t="s">
        <v>140</v>
      </c>
      <c r="I189" s="75" t="s">
        <v>29</v>
      </c>
      <c r="J189" s="95" t="s">
        <v>606</v>
      </c>
      <c r="K189" s="75" t="s">
        <v>35</v>
      </c>
      <c r="L189" s="96">
        <v>44558</v>
      </c>
      <c r="M189" s="96">
        <v>44834</v>
      </c>
      <c r="N189" s="94" t="s">
        <v>171</v>
      </c>
      <c r="O189" s="93">
        <v>14252453</v>
      </c>
      <c r="P189" s="75" t="s">
        <v>148</v>
      </c>
      <c r="Q189" s="75" t="s">
        <v>43</v>
      </c>
      <c r="R189" s="123">
        <v>9672600</v>
      </c>
      <c r="S189" s="124">
        <v>4630500</v>
      </c>
      <c r="T189" s="120">
        <f t="shared" ref="T189:T195" si="27">R189+S189</f>
        <v>14303100</v>
      </c>
      <c r="U189" s="118">
        <v>14303100</v>
      </c>
      <c r="V189" s="86">
        <f t="shared" si="26"/>
        <v>1</v>
      </c>
      <c r="W189" s="87">
        <f>+(($W$1-L189)*100%)/(M189-L189)</f>
        <v>1</v>
      </c>
      <c r="X189" s="94"/>
    </row>
    <row r="190" spans="1:24" ht="24" hidden="1" customHeight="1" x14ac:dyDescent="0.3">
      <c r="A190" s="75" t="s">
        <v>24</v>
      </c>
      <c r="B190" s="75" t="s">
        <v>25</v>
      </c>
      <c r="C190" s="75" t="s">
        <v>26</v>
      </c>
      <c r="D190" s="75" t="s">
        <v>24</v>
      </c>
      <c r="E190" s="93" t="s">
        <v>1046</v>
      </c>
      <c r="F190" s="93" t="s">
        <v>1047</v>
      </c>
      <c r="G190" s="102" t="s">
        <v>508</v>
      </c>
      <c r="H190" s="94" t="s">
        <v>140</v>
      </c>
      <c r="I190" s="75" t="s">
        <v>29</v>
      </c>
      <c r="J190" s="95" t="s">
        <v>607</v>
      </c>
      <c r="K190" s="75" t="s">
        <v>35</v>
      </c>
      <c r="L190" s="96">
        <v>44553</v>
      </c>
      <c r="M190" s="96">
        <v>44834</v>
      </c>
      <c r="N190" s="94" t="s">
        <v>671</v>
      </c>
      <c r="O190" s="93">
        <v>1116921932</v>
      </c>
      <c r="P190" s="75" t="s">
        <v>148</v>
      </c>
      <c r="Q190" s="75" t="s">
        <v>43</v>
      </c>
      <c r="R190" s="123">
        <v>9724050</v>
      </c>
      <c r="S190" s="124">
        <v>4630500</v>
      </c>
      <c r="T190" s="120">
        <f t="shared" si="27"/>
        <v>14354550</v>
      </c>
      <c r="U190" s="118">
        <v>14354550</v>
      </c>
      <c r="V190" s="86">
        <f t="shared" si="26"/>
        <v>1</v>
      </c>
      <c r="W190" s="87">
        <f>+(($W$1-L190)*100%)/(M190-L190)</f>
        <v>1</v>
      </c>
      <c r="X190" s="94"/>
    </row>
    <row r="191" spans="1:24" ht="24" hidden="1" customHeight="1" x14ac:dyDescent="0.3">
      <c r="A191" s="75" t="s">
        <v>24</v>
      </c>
      <c r="B191" s="75" t="s">
        <v>25</v>
      </c>
      <c r="C191" s="75" t="s">
        <v>26</v>
      </c>
      <c r="D191" s="75" t="s">
        <v>24</v>
      </c>
      <c r="E191" s="93" t="s">
        <v>1048</v>
      </c>
      <c r="F191" s="97" t="s">
        <v>1048</v>
      </c>
      <c r="G191" s="102" t="s">
        <v>508</v>
      </c>
      <c r="H191" s="94" t="s">
        <v>139</v>
      </c>
      <c r="I191" s="75" t="s">
        <v>158</v>
      </c>
      <c r="J191" s="95" t="s">
        <v>608</v>
      </c>
      <c r="K191" s="75" t="s">
        <v>150</v>
      </c>
      <c r="L191" s="96">
        <v>44557</v>
      </c>
      <c r="M191" s="96">
        <v>44645</v>
      </c>
      <c r="N191" s="94" t="s">
        <v>672</v>
      </c>
      <c r="O191" s="93">
        <v>79965798</v>
      </c>
      <c r="P191" s="75" t="s">
        <v>148</v>
      </c>
      <c r="Q191" s="75" t="s">
        <v>136</v>
      </c>
      <c r="R191" s="123">
        <v>93360213</v>
      </c>
      <c r="S191" s="124">
        <v>16557961</v>
      </c>
      <c r="T191" s="121">
        <f t="shared" si="27"/>
        <v>109918174</v>
      </c>
      <c r="U191" s="118">
        <v>109918174</v>
      </c>
      <c r="V191" s="86">
        <f t="shared" si="26"/>
        <v>1</v>
      </c>
      <c r="W191" s="87">
        <v>1</v>
      </c>
      <c r="X191" s="94"/>
    </row>
    <row r="192" spans="1:24" ht="24" hidden="1" customHeight="1" x14ac:dyDescent="0.3">
      <c r="A192" s="75" t="s">
        <v>24</v>
      </c>
      <c r="B192" s="75" t="s">
        <v>25</v>
      </c>
      <c r="C192" s="75" t="s">
        <v>26</v>
      </c>
      <c r="D192" s="75" t="s">
        <v>24</v>
      </c>
      <c r="E192" s="93" t="s">
        <v>1049</v>
      </c>
      <c r="F192" s="93" t="s">
        <v>1050</v>
      </c>
      <c r="G192" s="102" t="s">
        <v>509</v>
      </c>
      <c r="H192" s="94" t="s">
        <v>140</v>
      </c>
      <c r="I192" s="75" t="s">
        <v>29</v>
      </c>
      <c r="J192" s="95" t="s">
        <v>262</v>
      </c>
      <c r="K192" s="75" t="s">
        <v>35</v>
      </c>
      <c r="L192" s="96">
        <v>44557</v>
      </c>
      <c r="M192" s="96">
        <v>44834</v>
      </c>
      <c r="N192" s="94" t="s">
        <v>673</v>
      </c>
      <c r="O192" s="93">
        <v>80134644</v>
      </c>
      <c r="P192" s="75" t="s">
        <v>148</v>
      </c>
      <c r="Q192" s="75" t="s">
        <v>136</v>
      </c>
      <c r="R192" s="123">
        <v>11716667</v>
      </c>
      <c r="S192" s="124">
        <v>5550000</v>
      </c>
      <c r="T192" s="120">
        <f t="shared" si="27"/>
        <v>17266667</v>
      </c>
      <c r="U192" s="118">
        <v>15416667</v>
      </c>
      <c r="V192" s="86">
        <f t="shared" si="26"/>
        <v>0.89285714492553769</v>
      </c>
      <c r="W192" s="87">
        <f>+(($W$1-L192)*100%)/(M192-L192)</f>
        <v>1</v>
      </c>
      <c r="X192" s="94"/>
    </row>
    <row r="193" spans="1:24" ht="24" hidden="1" customHeight="1" x14ac:dyDescent="0.3">
      <c r="A193" s="75" t="s">
        <v>24</v>
      </c>
      <c r="B193" s="75" t="s">
        <v>25</v>
      </c>
      <c r="C193" s="75" t="s">
        <v>26</v>
      </c>
      <c r="D193" s="75" t="s">
        <v>24</v>
      </c>
      <c r="E193" s="93" t="s">
        <v>1051</v>
      </c>
      <c r="F193" s="93" t="s">
        <v>1052</v>
      </c>
      <c r="G193" s="102" t="s">
        <v>509</v>
      </c>
      <c r="H193" s="94" t="s">
        <v>139</v>
      </c>
      <c r="I193" s="75" t="s">
        <v>32</v>
      </c>
      <c r="J193" s="95" t="s">
        <v>609</v>
      </c>
      <c r="K193" s="75" t="s">
        <v>76</v>
      </c>
      <c r="L193" s="96">
        <v>44560</v>
      </c>
      <c r="M193" s="96">
        <v>44651</v>
      </c>
      <c r="N193" s="94" t="s">
        <v>112</v>
      </c>
      <c r="O193" s="93">
        <v>17119230</v>
      </c>
      <c r="P193" s="75" t="s">
        <v>148</v>
      </c>
      <c r="Q193" s="75" t="s">
        <v>136</v>
      </c>
      <c r="R193" s="123">
        <v>18400000</v>
      </c>
      <c r="S193" s="124">
        <v>9200000</v>
      </c>
      <c r="T193" s="120">
        <f t="shared" si="27"/>
        <v>27600000</v>
      </c>
      <c r="U193" s="118">
        <v>27513200</v>
      </c>
      <c r="V193" s="86">
        <f t="shared" si="26"/>
        <v>0.99685507246376814</v>
      </c>
      <c r="W193" s="87">
        <v>1</v>
      </c>
      <c r="X193" s="94"/>
    </row>
    <row r="194" spans="1:24" ht="24" hidden="1" customHeight="1" x14ac:dyDescent="0.3">
      <c r="A194" s="75" t="s">
        <v>24</v>
      </c>
      <c r="B194" s="75" t="s">
        <v>25</v>
      </c>
      <c r="C194" s="75" t="s">
        <v>26</v>
      </c>
      <c r="D194" s="75" t="s">
        <v>24</v>
      </c>
      <c r="E194" s="93" t="s">
        <v>1053</v>
      </c>
      <c r="F194" s="93" t="s">
        <v>1054</v>
      </c>
      <c r="G194" s="102" t="s">
        <v>510</v>
      </c>
      <c r="H194" s="94" t="s">
        <v>140</v>
      </c>
      <c r="I194" s="75" t="s">
        <v>29</v>
      </c>
      <c r="J194" s="95" t="s">
        <v>610</v>
      </c>
      <c r="K194" s="75" t="s">
        <v>35</v>
      </c>
      <c r="L194" s="96">
        <v>44554</v>
      </c>
      <c r="M194" s="96">
        <v>44834</v>
      </c>
      <c r="N194" s="94" t="s">
        <v>58</v>
      </c>
      <c r="O194" s="93">
        <v>80722725</v>
      </c>
      <c r="P194" s="75" t="s">
        <v>148</v>
      </c>
      <c r="Q194" s="75" t="s">
        <v>136</v>
      </c>
      <c r="R194" s="123">
        <v>11050000</v>
      </c>
      <c r="S194" s="124">
        <v>5100000</v>
      </c>
      <c r="T194" s="120">
        <f t="shared" si="27"/>
        <v>16150000</v>
      </c>
      <c r="U194" s="118">
        <v>14450000</v>
      </c>
      <c r="V194" s="86">
        <f t="shared" si="26"/>
        <v>0.89473684210526316</v>
      </c>
      <c r="W194" s="87">
        <f>+(($W$1-L194)*100%)/(M194-L194)</f>
        <v>1</v>
      </c>
      <c r="X194" s="94"/>
    </row>
    <row r="195" spans="1:24" ht="24" hidden="1" customHeight="1" x14ac:dyDescent="0.3">
      <c r="A195" s="75" t="s">
        <v>24</v>
      </c>
      <c r="B195" s="75" t="s">
        <v>25</v>
      </c>
      <c r="C195" s="75" t="s">
        <v>26</v>
      </c>
      <c r="D195" s="75" t="s">
        <v>24</v>
      </c>
      <c r="E195" s="93">
        <v>95421</v>
      </c>
      <c r="F195" s="93">
        <v>132821</v>
      </c>
      <c r="G195" s="102" t="s">
        <v>510</v>
      </c>
      <c r="H195" s="94" t="s">
        <v>139</v>
      </c>
      <c r="I195" s="75" t="s">
        <v>32</v>
      </c>
      <c r="J195" s="95" t="s">
        <v>611</v>
      </c>
      <c r="K195" s="75" t="s">
        <v>76</v>
      </c>
      <c r="L195" s="96">
        <v>44557</v>
      </c>
      <c r="M195" s="96">
        <v>44684</v>
      </c>
      <c r="N195" s="94" t="s">
        <v>674</v>
      </c>
      <c r="O195" s="93">
        <v>9012054421</v>
      </c>
      <c r="P195" s="75" t="s">
        <v>148</v>
      </c>
      <c r="Q195" s="75" t="s">
        <v>136</v>
      </c>
      <c r="R195" s="123">
        <v>25000000</v>
      </c>
      <c r="S195" s="124">
        <v>0</v>
      </c>
      <c r="T195" s="120">
        <f t="shared" si="27"/>
        <v>25000000</v>
      </c>
      <c r="U195" s="121">
        <v>25000000</v>
      </c>
      <c r="V195" s="86">
        <v>1</v>
      </c>
      <c r="W195" s="87">
        <v>1</v>
      </c>
      <c r="X195" s="94"/>
    </row>
    <row r="196" spans="1:24" ht="24" hidden="1" customHeight="1" x14ac:dyDescent="0.3">
      <c r="A196" s="75" t="s">
        <v>24</v>
      </c>
      <c r="B196" s="75" t="s">
        <v>25</v>
      </c>
      <c r="C196" s="75" t="s">
        <v>26</v>
      </c>
      <c r="D196" s="75" t="s">
        <v>24</v>
      </c>
      <c r="E196" s="93" t="s">
        <v>1055</v>
      </c>
      <c r="F196" s="97" t="s">
        <v>1056</v>
      </c>
      <c r="G196" s="102" t="s">
        <v>511</v>
      </c>
      <c r="H196" s="94" t="s">
        <v>140</v>
      </c>
      <c r="I196" s="75" t="s">
        <v>29</v>
      </c>
      <c r="J196" s="95" t="s">
        <v>612</v>
      </c>
      <c r="K196" s="75" t="s">
        <v>35</v>
      </c>
      <c r="L196" s="96">
        <v>44557</v>
      </c>
      <c r="M196" s="96">
        <v>44834</v>
      </c>
      <c r="N196" s="94" t="s">
        <v>83</v>
      </c>
      <c r="O196" s="93">
        <v>1073505536</v>
      </c>
      <c r="P196" s="75" t="s">
        <v>148</v>
      </c>
      <c r="Q196" s="75" t="s">
        <v>136</v>
      </c>
      <c r="R196" s="123">
        <v>22166667</v>
      </c>
      <c r="S196" s="124">
        <v>10500000</v>
      </c>
      <c r="T196" s="120">
        <f t="shared" ref="T196:T226" si="28">R196+S196</f>
        <v>32666667</v>
      </c>
      <c r="U196" s="118">
        <v>32666667</v>
      </c>
      <c r="V196" s="86">
        <f t="shared" si="26"/>
        <v>1</v>
      </c>
      <c r="W196" s="87">
        <f t="shared" ref="W196:W208" si="29">+(($W$1-L196)*100%)/(M196-L196)</f>
        <v>1</v>
      </c>
      <c r="X196" s="94"/>
    </row>
    <row r="197" spans="1:24" ht="24" hidden="1" customHeight="1" x14ac:dyDescent="0.3">
      <c r="A197" s="75" t="s">
        <v>24</v>
      </c>
      <c r="B197" s="75" t="s">
        <v>25</v>
      </c>
      <c r="C197" s="75" t="s">
        <v>26</v>
      </c>
      <c r="D197" s="75" t="s">
        <v>24</v>
      </c>
      <c r="E197" s="93" t="s">
        <v>1057</v>
      </c>
      <c r="F197" s="93" t="s">
        <v>1058</v>
      </c>
      <c r="G197" s="102" t="s">
        <v>512</v>
      </c>
      <c r="H197" s="94" t="s">
        <v>139</v>
      </c>
      <c r="I197" s="75" t="s">
        <v>29</v>
      </c>
      <c r="J197" s="95" t="s">
        <v>613</v>
      </c>
      <c r="K197" s="75" t="s">
        <v>35</v>
      </c>
      <c r="L197" s="96">
        <v>44554</v>
      </c>
      <c r="M197" s="96">
        <v>44742</v>
      </c>
      <c r="N197" s="94" t="s">
        <v>59</v>
      </c>
      <c r="O197" s="93">
        <v>1020823518</v>
      </c>
      <c r="P197" s="75" t="s">
        <v>148</v>
      </c>
      <c r="Q197" s="75" t="s">
        <v>136</v>
      </c>
      <c r="R197" s="123">
        <v>15833333</v>
      </c>
      <c r="S197" s="124">
        <v>0</v>
      </c>
      <c r="T197" s="120">
        <f t="shared" si="28"/>
        <v>15833333</v>
      </c>
      <c r="U197" s="118">
        <v>15833333</v>
      </c>
      <c r="V197" s="86">
        <f t="shared" si="26"/>
        <v>1</v>
      </c>
      <c r="W197" s="87">
        <v>1</v>
      </c>
      <c r="X197" s="94"/>
    </row>
    <row r="198" spans="1:24" ht="24" hidden="1" customHeight="1" x14ac:dyDescent="0.3">
      <c r="A198" s="75" t="s">
        <v>24</v>
      </c>
      <c r="B198" s="75" t="s">
        <v>25</v>
      </c>
      <c r="C198" s="75" t="s">
        <v>26</v>
      </c>
      <c r="D198" s="75" t="s">
        <v>24</v>
      </c>
      <c r="E198" s="93" t="s">
        <v>1059</v>
      </c>
      <c r="F198" s="97" t="s">
        <v>1060</v>
      </c>
      <c r="G198" s="102" t="s">
        <v>513</v>
      </c>
      <c r="H198" s="94" t="s">
        <v>140</v>
      </c>
      <c r="I198" s="75" t="s">
        <v>29</v>
      </c>
      <c r="J198" s="95" t="s">
        <v>614</v>
      </c>
      <c r="K198" s="75" t="s">
        <v>35</v>
      </c>
      <c r="L198" s="96">
        <v>44557</v>
      </c>
      <c r="M198" s="96">
        <v>44834</v>
      </c>
      <c r="N198" s="94" t="s">
        <v>41</v>
      </c>
      <c r="O198" s="93">
        <v>51813416</v>
      </c>
      <c r="P198" s="75" t="s">
        <v>148</v>
      </c>
      <c r="Q198" s="75" t="s">
        <v>136</v>
      </c>
      <c r="R198" s="123">
        <v>12666667</v>
      </c>
      <c r="S198" s="124">
        <v>6000000</v>
      </c>
      <c r="T198" s="120">
        <f t="shared" si="28"/>
        <v>18666667</v>
      </c>
      <c r="U198" s="118">
        <v>18666667</v>
      </c>
      <c r="V198" s="86">
        <f t="shared" si="26"/>
        <v>1</v>
      </c>
      <c r="W198" s="87">
        <f t="shared" si="29"/>
        <v>1</v>
      </c>
      <c r="X198" s="94"/>
    </row>
    <row r="199" spans="1:24" ht="24" hidden="1" customHeight="1" x14ac:dyDescent="0.3">
      <c r="A199" s="75" t="s">
        <v>24</v>
      </c>
      <c r="B199" s="75" t="s">
        <v>25</v>
      </c>
      <c r="C199" s="75" t="s">
        <v>26</v>
      </c>
      <c r="D199" s="75" t="s">
        <v>24</v>
      </c>
      <c r="E199" s="93" t="s">
        <v>1061</v>
      </c>
      <c r="F199" s="93" t="s">
        <v>1062</v>
      </c>
      <c r="G199" s="102" t="s">
        <v>514</v>
      </c>
      <c r="H199" s="94" t="s">
        <v>140</v>
      </c>
      <c r="I199" s="75" t="s">
        <v>29</v>
      </c>
      <c r="J199" s="95" t="s">
        <v>615</v>
      </c>
      <c r="K199" s="75" t="s">
        <v>35</v>
      </c>
      <c r="L199" s="96">
        <v>44558</v>
      </c>
      <c r="M199" s="96">
        <v>44834</v>
      </c>
      <c r="N199" s="94" t="s">
        <v>675</v>
      </c>
      <c r="O199" s="93">
        <v>1052387487</v>
      </c>
      <c r="P199" s="75" t="s">
        <v>138</v>
      </c>
      <c r="Q199" s="75" t="s">
        <v>38</v>
      </c>
      <c r="R199" s="123">
        <v>9775500</v>
      </c>
      <c r="S199" s="124">
        <v>4630500</v>
      </c>
      <c r="T199" s="120">
        <f t="shared" si="28"/>
        <v>14406000</v>
      </c>
      <c r="U199" s="118">
        <v>12862500</v>
      </c>
      <c r="V199" s="86">
        <f t="shared" si="26"/>
        <v>0.8928571428571429</v>
      </c>
      <c r="W199" s="87">
        <f t="shared" si="29"/>
        <v>1</v>
      </c>
      <c r="X199" s="94"/>
    </row>
    <row r="200" spans="1:24" ht="24" hidden="1" customHeight="1" x14ac:dyDescent="0.3">
      <c r="A200" s="75" t="s">
        <v>24</v>
      </c>
      <c r="B200" s="75" t="s">
        <v>25</v>
      </c>
      <c r="C200" s="75" t="s">
        <v>26</v>
      </c>
      <c r="D200" s="75" t="s">
        <v>24</v>
      </c>
      <c r="E200" s="93" t="s">
        <v>1063</v>
      </c>
      <c r="F200" s="93" t="s">
        <v>1064</v>
      </c>
      <c r="G200" s="102" t="s">
        <v>515</v>
      </c>
      <c r="H200" s="94" t="s">
        <v>140</v>
      </c>
      <c r="I200" s="75" t="s">
        <v>29</v>
      </c>
      <c r="J200" s="95" t="s">
        <v>616</v>
      </c>
      <c r="K200" s="75" t="s">
        <v>35</v>
      </c>
      <c r="L200" s="96">
        <v>44554</v>
      </c>
      <c r="M200" s="96">
        <v>44834</v>
      </c>
      <c r="N200" s="94" t="s">
        <v>36</v>
      </c>
      <c r="O200" s="93">
        <v>1015451379</v>
      </c>
      <c r="P200" s="75" t="s">
        <v>148</v>
      </c>
      <c r="Q200" s="75" t="s">
        <v>136</v>
      </c>
      <c r="R200" s="123">
        <v>11140000</v>
      </c>
      <c r="S200" s="124">
        <v>5660000</v>
      </c>
      <c r="T200" s="120">
        <f t="shared" si="28"/>
        <v>16800000</v>
      </c>
      <c r="U200" s="118">
        <v>16800000</v>
      </c>
      <c r="V200" s="86">
        <f t="shared" si="26"/>
        <v>1</v>
      </c>
      <c r="W200" s="87">
        <f t="shared" si="29"/>
        <v>1</v>
      </c>
      <c r="X200" s="94"/>
    </row>
    <row r="201" spans="1:24" ht="24" hidden="1" customHeight="1" x14ac:dyDescent="0.3">
      <c r="A201" s="75" t="s">
        <v>24</v>
      </c>
      <c r="B201" s="75" t="s">
        <v>25</v>
      </c>
      <c r="C201" s="75" t="s">
        <v>26</v>
      </c>
      <c r="D201" s="75" t="s">
        <v>24</v>
      </c>
      <c r="E201" s="93" t="s">
        <v>1065</v>
      </c>
      <c r="F201" s="97" t="s">
        <v>1066</v>
      </c>
      <c r="G201" s="102" t="s">
        <v>516</v>
      </c>
      <c r="H201" s="94" t="s">
        <v>139</v>
      </c>
      <c r="I201" s="75" t="s">
        <v>32</v>
      </c>
      <c r="J201" s="95" t="s">
        <v>617</v>
      </c>
      <c r="K201" s="75" t="s">
        <v>76</v>
      </c>
      <c r="L201" s="96">
        <v>44561</v>
      </c>
      <c r="M201" s="96">
        <v>44777</v>
      </c>
      <c r="N201" s="94" t="s">
        <v>676</v>
      </c>
      <c r="O201" s="93">
        <v>900529544</v>
      </c>
      <c r="P201" s="75" t="s">
        <v>148</v>
      </c>
      <c r="Q201" s="75" t="s">
        <v>136</v>
      </c>
      <c r="R201" s="123">
        <v>25431301</v>
      </c>
      <c r="S201" s="124">
        <v>0</v>
      </c>
      <c r="T201" s="120">
        <f t="shared" si="28"/>
        <v>25431301</v>
      </c>
      <c r="U201" s="118">
        <v>25259105</v>
      </c>
      <c r="V201" s="86">
        <v>0.98</v>
      </c>
      <c r="W201" s="87">
        <v>1</v>
      </c>
      <c r="X201" s="94"/>
    </row>
    <row r="202" spans="1:24" ht="24" hidden="1" customHeight="1" x14ac:dyDescent="0.3">
      <c r="A202" s="75" t="s">
        <v>24</v>
      </c>
      <c r="B202" s="75" t="s">
        <v>25</v>
      </c>
      <c r="C202" s="75" t="s">
        <v>26</v>
      </c>
      <c r="D202" s="75" t="s">
        <v>24</v>
      </c>
      <c r="E202" s="93" t="s">
        <v>1067</v>
      </c>
      <c r="F202" s="93" t="s">
        <v>1068</v>
      </c>
      <c r="G202" s="102" t="s">
        <v>517</v>
      </c>
      <c r="H202" s="94" t="s">
        <v>140</v>
      </c>
      <c r="I202" s="75" t="s">
        <v>29</v>
      </c>
      <c r="J202" s="95" t="s">
        <v>618</v>
      </c>
      <c r="K202" s="75" t="s">
        <v>35</v>
      </c>
      <c r="L202" s="96">
        <v>44554</v>
      </c>
      <c r="M202" s="96">
        <v>44834</v>
      </c>
      <c r="N202" s="94" t="s">
        <v>669</v>
      </c>
      <c r="O202" s="93">
        <v>1003569154</v>
      </c>
      <c r="P202" s="75" t="s">
        <v>148</v>
      </c>
      <c r="Q202" s="75" t="s">
        <v>43</v>
      </c>
      <c r="R202" s="123">
        <v>9672600</v>
      </c>
      <c r="S202" s="124">
        <v>4630500</v>
      </c>
      <c r="T202" s="120">
        <f t="shared" si="28"/>
        <v>14303100</v>
      </c>
      <c r="U202" s="118">
        <v>14303100</v>
      </c>
      <c r="V202" s="86">
        <f t="shared" si="26"/>
        <v>1</v>
      </c>
      <c r="W202" s="87">
        <f t="shared" si="29"/>
        <v>1</v>
      </c>
      <c r="X202" s="94"/>
    </row>
    <row r="203" spans="1:24" ht="24" hidden="1" customHeight="1" x14ac:dyDescent="0.3">
      <c r="A203" s="75" t="s">
        <v>24</v>
      </c>
      <c r="B203" s="75" t="s">
        <v>25</v>
      </c>
      <c r="C203" s="75" t="s">
        <v>26</v>
      </c>
      <c r="D203" s="75" t="s">
        <v>24</v>
      </c>
      <c r="E203" s="93" t="s">
        <v>1069</v>
      </c>
      <c r="F203" s="93" t="s">
        <v>1070</v>
      </c>
      <c r="G203" s="102" t="s">
        <v>518</v>
      </c>
      <c r="H203" s="94" t="s">
        <v>139</v>
      </c>
      <c r="I203" s="75" t="s">
        <v>29</v>
      </c>
      <c r="J203" s="95" t="s">
        <v>619</v>
      </c>
      <c r="K203" s="75" t="s">
        <v>35</v>
      </c>
      <c r="L203" s="96">
        <v>44554</v>
      </c>
      <c r="M203" s="96">
        <v>44772</v>
      </c>
      <c r="N203" s="94" t="s">
        <v>104</v>
      </c>
      <c r="O203" s="93">
        <v>1032443213</v>
      </c>
      <c r="P203" s="75" t="s">
        <v>148</v>
      </c>
      <c r="Q203" s="75" t="s">
        <v>136</v>
      </c>
      <c r="R203" s="123">
        <v>15716666</v>
      </c>
      <c r="S203" s="124">
        <v>2300000</v>
      </c>
      <c r="T203" s="120">
        <f t="shared" si="28"/>
        <v>18016666</v>
      </c>
      <c r="U203" s="118">
        <v>18016666</v>
      </c>
      <c r="V203" s="86">
        <f t="shared" si="26"/>
        <v>1</v>
      </c>
      <c r="W203" s="87">
        <v>1</v>
      </c>
      <c r="X203" s="94"/>
    </row>
    <row r="204" spans="1:24" s="129" customFormat="1" ht="24" customHeight="1" x14ac:dyDescent="0.3">
      <c r="A204" s="129" t="s">
        <v>24</v>
      </c>
      <c r="B204" s="75" t="s">
        <v>25</v>
      </c>
      <c r="C204" s="75" t="s">
        <v>26</v>
      </c>
      <c r="D204" s="75" t="s">
        <v>24</v>
      </c>
      <c r="E204" s="143" t="s">
        <v>1071</v>
      </c>
      <c r="F204" s="143" t="s">
        <v>1072</v>
      </c>
      <c r="G204" s="131" t="s">
        <v>519</v>
      </c>
      <c r="H204" s="140" t="s">
        <v>139</v>
      </c>
      <c r="I204" s="129" t="s">
        <v>29</v>
      </c>
      <c r="J204" s="149" t="s">
        <v>620</v>
      </c>
      <c r="K204" s="129" t="s">
        <v>35</v>
      </c>
      <c r="L204" s="145">
        <v>44556</v>
      </c>
      <c r="M204" s="145">
        <v>44742</v>
      </c>
      <c r="N204" s="140" t="s">
        <v>48</v>
      </c>
      <c r="O204" s="143">
        <v>1069174277</v>
      </c>
      <c r="P204" s="129" t="s">
        <v>148</v>
      </c>
      <c r="Q204" s="129" t="s">
        <v>43</v>
      </c>
      <c r="R204" s="146">
        <v>10050000</v>
      </c>
      <c r="S204" s="147">
        <v>0</v>
      </c>
      <c r="T204" s="134">
        <f t="shared" si="28"/>
        <v>10050000</v>
      </c>
      <c r="U204" s="135">
        <v>7600000</v>
      </c>
      <c r="V204" s="136">
        <f t="shared" si="26"/>
        <v>0.75621890547263682</v>
      </c>
      <c r="W204" s="137">
        <v>1</v>
      </c>
      <c r="X204" s="140" t="s">
        <v>1655</v>
      </c>
    </row>
    <row r="205" spans="1:24" ht="24" hidden="1" customHeight="1" x14ac:dyDescent="0.3">
      <c r="A205" s="75" t="s">
        <v>24</v>
      </c>
      <c r="B205" s="75" t="s">
        <v>25</v>
      </c>
      <c r="C205" s="75" t="s">
        <v>26</v>
      </c>
      <c r="D205" s="75" t="s">
        <v>24</v>
      </c>
      <c r="E205" s="93" t="s">
        <v>1073</v>
      </c>
      <c r="F205" s="93" t="s">
        <v>1074</v>
      </c>
      <c r="G205" s="102" t="s">
        <v>520</v>
      </c>
      <c r="H205" s="94" t="s">
        <v>140</v>
      </c>
      <c r="I205" s="75" t="s">
        <v>29</v>
      </c>
      <c r="J205" s="95" t="s">
        <v>621</v>
      </c>
      <c r="K205" s="75" t="s">
        <v>35</v>
      </c>
      <c r="L205" s="96">
        <v>44554</v>
      </c>
      <c r="M205" s="96">
        <v>44834</v>
      </c>
      <c r="N205" s="94" t="s">
        <v>677</v>
      </c>
      <c r="O205" s="93">
        <v>51614159</v>
      </c>
      <c r="P205" s="75" t="s">
        <v>148</v>
      </c>
      <c r="Q205" s="75" t="s">
        <v>136</v>
      </c>
      <c r="R205" s="123">
        <v>12350000</v>
      </c>
      <c r="S205" s="124">
        <v>5700000</v>
      </c>
      <c r="T205" s="120">
        <f t="shared" si="28"/>
        <v>18050000</v>
      </c>
      <c r="U205" s="118">
        <v>18050000</v>
      </c>
      <c r="V205" s="86">
        <f t="shared" si="26"/>
        <v>1</v>
      </c>
      <c r="W205" s="87">
        <f t="shared" si="29"/>
        <v>1</v>
      </c>
      <c r="X205" s="94"/>
    </row>
    <row r="206" spans="1:24" ht="26.25" hidden="1" customHeight="1" x14ac:dyDescent="0.3">
      <c r="A206" s="75" t="s">
        <v>24</v>
      </c>
      <c r="B206" s="75" t="s">
        <v>25</v>
      </c>
      <c r="C206" s="75" t="s">
        <v>26</v>
      </c>
      <c r="D206" s="75" t="s">
        <v>24</v>
      </c>
      <c r="E206" s="93" t="s">
        <v>1075</v>
      </c>
      <c r="F206" s="93" t="s">
        <v>1076</v>
      </c>
      <c r="G206" s="102" t="s">
        <v>521</v>
      </c>
      <c r="H206" s="94" t="s">
        <v>140</v>
      </c>
      <c r="I206" s="75" t="s">
        <v>29</v>
      </c>
      <c r="J206" s="95" t="s">
        <v>622</v>
      </c>
      <c r="K206" s="75" t="s">
        <v>35</v>
      </c>
      <c r="L206" s="96">
        <v>44556</v>
      </c>
      <c r="M206" s="96">
        <v>44834</v>
      </c>
      <c r="N206" s="94" t="s">
        <v>47</v>
      </c>
      <c r="O206" s="93">
        <v>80493519</v>
      </c>
      <c r="P206" s="75" t="s">
        <v>148</v>
      </c>
      <c r="Q206" s="75" t="s">
        <v>43</v>
      </c>
      <c r="R206" s="123">
        <v>9640000</v>
      </c>
      <c r="S206" s="124">
        <v>4500000</v>
      </c>
      <c r="T206" s="120">
        <f t="shared" si="28"/>
        <v>14140000</v>
      </c>
      <c r="U206" s="118">
        <v>14140000</v>
      </c>
      <c r="V206" s="86">
        <f t="shared" si="26"/>
        <v>1</v>
      </c>
      <c r="W206" s="87">
        <f t="shared" si="29"/>
        <v>1</v>
      </c>
      <c r="X206" s="94"/>
    </row>
    <row r="207" spans="1:24" s="129" customFormat="1" ht="24" customHeight="1" x14ac:dyDescent="0.3">
      <c r="A207" s="129" t="s">
        <v>24</v>
      </c>
      <c r="B207" s="75" t="s">
        <v>25</v>
      </c>
      <c r="C207" s="75" t="s">
        <v>26</v>
      </c>
      <c r="D207" s="75" t="s">
        <v>24</v>
      </c>
      <c r="E207" s="143" t="s">
        <v>1077</v>
      </c>
      <c r="F207" s="148" t="s">
        <v>1078</v>
      </c>
      <c r="G207" s="131" t="s">
        <v>522</v>
      </c>
      <c r="H207" s="140" t="s">
        <v>140</v>
      </c>
      <c r="I207" s="129" t="s">
        <v>29</v>
      </c>
      <c r="J207" s="149" t="s">
        <v>623</v>
      </c>
      <c r="K207" s="129" t="s">
        <v>35</v>
      </c>
      <c r="L207" s="145">
        <v>44561</v>
      </c>
      <c r="M207" s="145">
        <v>44834</v>
      </c>
      <c r="N207" s="140" t="s">
        <v>209</v>
      </c>
      <c r="O207" s="143">
        <v>79998732</v>
      </c>
      <c r="P207" s="129" t="s">
        <v>148</v>
      </c>
      <c r="Q207" s="129" t="s">
        <v>43</v>
      </c>
      <c r="R207" s="146">
        <v>14030000</v>
      </c>
      <c r="S207" s="147">
        <v>6900000</v>
      </c>
      <c r="T207" s="134">
        <f t="shared" si="28"/>
        <v>20930000</v>
      </c>
      <c r="U207" s="135">
        <v>14030000</v>
      </c>
      <c r="V207" s="136">
        <f t="shared" si="26"/>
        <v>0.67032967032967028</v>
      </c>
      <c r="W207" s="137">
        <f t="shared" si="29"/>
        <v>1</v>
      </c>
      <c r="X207" s="140" t="s">
        <v>1655</v>
      </c>
    </row>
    <row r="208" spans="1:24" ht="24" hidden="1" customHeight="1" x14ac:dyDescent="0.3">
      <c r="A208" s="75" t="s">
        <v>24</v>
      </c>
      <c r="B208" s="75" t="s">
        <v>25</v>
      </c>
      <c r="C208" s="75" t="s">
        <v>26</v>
      </c>
      <c r="D208" s="75" t="s">
        <v>24</v>
      </c>
      <c r="E208" s="93" t="s">
        <v>1079</v>
      </c>
      <c r="F208" s="97" t="s">
        <v>1080</v>
      </c>
      <c r="G208" s="102" t="s">
        <v>523</v>
      </c>
      <c r="H208" s="94" t="s">
        <v>140</v>
      </c>
      <c r="I208" s="75" t="s">
        <v>29</v>
      </c>
      <c r="J208" s="95" t="s">
        <v>624</v>
      </c>
      <c r="K208" s="75" t="s">
        <v>35</v>
      </c>
      <c r="L208" s="96">
        <v>44558</v>
      </c>
      <c r="M208" s="96">
        <v>44834</v>
      </c>
      <c r="N208" s="94" t="s">
        <v>49</v>
      </c>
      <c r="O208" s="93">
        <v>28846127</v>
      </c>
      <c r="P208" s="75" t="s">
        <v>148</v>
      </c>
      <c r="Q208" s="75" t="s">
        <v>43</v>
      </c>
      <c r="R208" s="123">
        <v>9750000</v>
      </c>
      <c r="S208" s="124">
        <v>4500000</v>
      </c>
      <c r="T208" s="120">
        <f t="shared" si="28"/>
        <v>14250000</v>
      </c>
      <c r="U208" s="118">
        <v>14250000</v>
      </c>
      <c r="V208" s="86">
        <f t="shared" si="26"/>
        <v>1</v>
      </c>
      <c r="W208" s="87">
        <f t="shared" si="29"/>
        <v>1</v>
      </c>
      <c r="X208" s="94"/>
    </row>
    <row r="209" spans="1:24" ht="24" hidden="1" customHeight="1" x14ac:dyDescent="0.3">
      <c r="A209" s="75" t="s">
        <v>24</v>
      </c>
      <c r="B209" s="75" t="s">
        <v>25</v>
      </c>
      <c r="C209" s="75" t="s">
        <v>26</v>
      </c>
      <c r="D209" s="75" t="s">
        <v>24</v>
      </c>
      <c r="E209" s="93" t="s">
        <v>1081</v>
      </c>
      <c r="F209" s="93" t="s">
        <v>1082</v>
      </c>
      <c r="G209" s="102" t="s">
        <v>524</v>
      </c>
      <c r="H209" s="94" t="s">
        <v>139</v>
      </c>
      <c r="I209" s="75" t="s">
        <v>72</v>
      </c>
      <c r="J209" s="95" t="s">
        <v>625</v>
      </c>
      <c r="K209" s="75" t="s">
        <v>76</v>
      </c>
      <c r="L209" s="96">
        <v>44566</v>
      </c>
      <c r="M209" s="96">
        <v>44711</v>
      </c>
      <c r="N209" s="94" t="s">
        <v>678</v>
      </c>
      <c r="O209" s="93">
        <v>800208785</v>
      </c>
      <c r="P209" s="75" t="s">
        <v>148</v>
      </c>
      <c r="Q209" s="75" t="s">
        <v>136</v>
      </c>
      <c r="R209" s="123">
        <v>53312000</v>
      </c>
      <c r="S209" s="124">
        <v>0</v>
      </c>
      <c r="T209" s="120">
        <f t="shared" si="28"/>
        <v>53312000</v>
      </c>
      <c r="U209" s="118">
        <v>53312000</v>
      </c>
      <c r="V209" s="86">
        <f t="shared" si="26"/>
        <v>1</v>
      </c>
      <c r="W209" s="87">
        <v>1</v>
      </c>
      <c r="X209" s="94"/>
    </row>
    <row r="210" spans="1:24" ht="24" hidden="1" customHeight="1" x14ac:dyDescent="0.3">
      <c r="A210" s="75" t="s">
        <v>24</v>
      </c>
      <c r="B210" s="75" t="s">
        <v>25</v>
      </c>
      <c r="C210" s="75" t="s">
        <v>26</v>
      </c>
      <c r="D210" s="75" t="s">
        <v>24</v>
      </c>
      <c r="E210" s="93" t="s">
        <v>1083</v>
      </c>
      <c r="F210" s="93" t="s">
        <v>1084</v>
      </c>
      <c r="G210" s="102" t="s">
        <v>525</v>
      </c>
      <c r="H210" s="94" t="s">
        <v>140</v>
      </c>
      <c r="I210" s="75" t="s">
        <v>29</v>
      </c>
      <c r="J210" s="95" t="s">
        <v>557</v>
      </c>
      <c r="K210" s="75" t="s">
        <v>35</v>
      </c>
      <c r="L210" s="96">
        <v>44558</v>
      </c>
      <c r="M210" s="96">
        <v>44834</v>
      </c>
      <c r="N210" s="94" t="s">
        <v>679</v>
      </c>
      <c r="O210" s="93">
        <v>40045132</v>
      </c>
      <c r="P210" s="75" t="s">
        <v>148</v>
      </c>
      <c r="Q210" s="75" t="s">
        <v>43</v>
      </c>
      <c r="R210" s="123">
        <v>9350000</v>
      </c>
      <c r="S210" s="124">
        <v>4500000</v>
      </c>
      <c r="T210" s="120">
        <f t="shared" si="28"/>
        <v>13850000</v>
      </c>
      <c r="U210" s="118">
        <v>12350000</v>
      </c>
      <c r="V210" s="86">
        <f t="shared" si="26"/>
        <v>0.89169675090252709</v>
      </c>
      <c r="W210" s="87">
        <f t="shared" ref="W210:W214" si="30">+(($W$1-L210)*100%)/(M210-L210)</f>
        <v>1</v>
      </c>
      <c r="X210" s="94"/>
    </row>
    <row r="211" spans="1:24" ht="24" hidden="1" customHeight="1" x14ac:dyDescent="0.3">
      <c r="A211" s="75" t="s">
        <v>24</v>
      </c>
      <c r="B211" s="75" t="s">
        <v>25</v>
      </c>
      <c r="C211" s="75" t="s">
        <v>26</v>
      </c>
      <c r="D211" s="75" t="s">
        <v>24</v>
      </c>
      <c r="E211" s="93" t="s">
        <v>1085</v>
      </c>
      <c r="F211" s="97" t="s">
        <v>1086</v>
      </c>
      <c r="G211" s="102" t="s">
        <v>526</v>
      </c>
      <c r="H211" s="94" t="s">
        <v>140</v>
      </c>
      <c r="I211" s="75" t="s">
        <v>29</v>
      </c>
      <c r="J211" s="95" t="s">
        <v>626</v>
      </c>
      <c r="K211" s="75" t="s">
        <v>35</v>
      </c>
      <c r="L211" s="96">
        <v>44558</v>
      </c>
      <c r="M211" s="96">
        <v>44834</v>
      </c>
      <c r="N211" s="94" t="s">
        <v>53</v>
      </c>
      <c r="O211" s="93" t="s">
        <v>686</v>
      </c>
      <c r="P211" s="75" t="s">
        <v>148</v>
      </c>
      <c r="Q211" s="75" t="s">
        <v>136</v>
      </c>
      <c r="R211" s="123">
        <v>10237500</v>
      </c>
      <c r="S211" s="124">
        <v>4725000</v>
      </c>
      <c r="T211" s="120">
        <f t="shared" si="28"/>
        <v>14962500</v>
      </c>
      <c r="U211" s="118">
        <v>14962500</v>
      </c>
      <c r="V211" s="86">
        <f t="shared" si="26"/>
        <v>1</v>
      </c>
      <c r="W211" s="87">
        <f t="shared" si="30"/>
        <v>1</v>
      </c>
      <c r="X211" s="94"/>
    </row>
    <row r="212" spans="1:24" ht="24" hidden="1" customHeight="1" x14ac:dyDescent="0.3">
      <c r="A212" s="75" t="s">
        <v>24</v>
      </c>
      <c r="B212" s="75" t="s">
        <v>25</v>
      </c>
      <c r="C212" s="75" t="s">
        <v>26</v>
      </c>
      <c r="D212" s="75" t="s">
        <v>24</v>
      </c>
      <c r="E212" s="93" t="s">
        <v>1087</v>
      </c>
      <c r="F212" s="97" t="s">
        <v>1088</v>
      </c>
      <c r="G212" s="102" t="s">
        <v>527</v>
      </c>
      <c r="H212" s="94" t="s">
        <v>140</v>
      </c>
      <c r="I212" s="75" t="s">
        <v>29</v>
      </c>
      <c r="J212" s="95" t="s">
        <v>566</v>
      </c>
      <c r="K212" s="75" t="s">
        <v>35</v>
      </c>
      <c r="L212" s="96">
        <v>44558</v>
      </c>
      <c r="M212" s="96">
        <v>44834</v>
      </c>
      <c r="N212" s="94" t="s">
        <v>680</v>
      </c>
      <c r="O212" s="93">
        <v>93136574</v>
      </c>
      <c r="P212" s="75" t="s">
        <v>148</v>
      </c>
      <c r="Q212" s="75" t="s">
        <v>43</v>
      </c>
      <c r="R212" s="123">
        <v>9400000</v>
      </c>
      <c r="S212" s="124">
        <v>4500000</v>
      </c>
      <c r="T212" s="120">
        <f t="shared" si="28"/>
        <v>13900000</v>
      </c>
      <c r="U212" s="118">
        <v>13900000</v>
      </c>
      <c r="V212" s="86">
        <f t="shared" si="26"/>
        <v>1</v>
      </c>
      <c r="W212" s="87">
        <f t="shared" si="30"/>
        <v>1</v>
      </c>
      <c r="X212" s="94"/>
    </row>
    <row r="213" spans="1:24" ht="24" hidden="1" customHeight="1" x14ac:dyDescent="0.3">
      <c r="A213" s="75" t="s">
        <v>24</v>
      </c>
      <c r="B213" s="75" t="s">
        <v>25</v>
      </c>
      <c r="C213" s="75" t="s">
        <v>26</v>
      </c>
      <c r="D213" s="75" t="s">
        <v>24</v>
      </c>
      <c r="E213" s="93" t="s">
        <v>1089</v>
      </c>
      <c r="F213" s="97" t="s">
        <v>1090</v>
      </c>
      <c r="G213" s="102" t="s">
        <v>528</v>
      </c>
      <c r="H213" s="94" t="s">
        <v>140</v>
      </c>
      <c r="I213" s="75" t="s">
        <v>29</v>
      </c>
      <c r="J213" s="95" t="s">
        <v>627</v>
      </c>
      <c r="K213" s="75" t="s">
        <v>76</v>
      </c>
      <c r="L213" s="96">
        <v>44561</v>
      </c>
      <c r="M213" s="96">
        <v>44865</v>
      </c>
      <c r="N213" s="94" t="s">
        <v>167</v>
      </c>
      <c r="O213" s="93">
        <v>890903858</v>
      </c>
      <c r="P213" s="75" t="s">
        <v>148</v>
      </c>
      <c r="Q213" s="75" t="s">
        <v>136</v>
      </c>
      <c r="R213" s="123">
        <v>150750000</v>
      </c>
      <c r="S213" s="124">
        <v>0</v>
      </c>
      <c r="T213" s="120">
        <f t="shared" si="28"/>
        <v>150750000</v>
      </c>
      <c r="U213" s="118">
        <v>129422617</v>
      </c>
      <c r="V213" s="86">
        <f t="shared" si="26"/>
        <v>0.85852482255389717</v>
      </c>
      <c r="W213" s="87">
        <f t="shared" si="30"/>
        <v>0.89802631578947367</v>
      </c>
      <c r="X213" s="94"/>
    </row>
    <row r="214" spans="1:24" ht="24" hidden="1" customHeight="1" x14ac:dyDescent="0.3">
      <c r="A214" s="75" t="s">
        <v>24</v>
      </c>
      <c r="B214" s="75" t="s">
        <v>25</v>
      </c>
      <c r="C214" s="75" t="s">
        <v>26</v>
      </c>
      <c r="D214" s="75" t="s">
        <v>24</v>
      </c>
      <c r="E214" s="93" t="s">
        <v>1091</v>
      </c>
      <c r="F214" s="97" t="s">
        <v>1092</v>
      </c>
      <c r="G214" s="102" t="s">
        <v>529</v>
      </c>
      <c r="H214" s="94" t="s">
        <v>140</v>
      </c>
      <c r="I214" s="75" t="s">
        <v>29</v>
      </c>
      <c r="J214" s="95" t="s">
        <v>75</v>
      </c>
      <c r="K214" s="75" t="s">
        <v>76</v>
      </c>
      <c r="L214" s="96">
        <v>44565</v>
      </c>
      <c r="M214" s="96">
        <v>44865</v>
      </c>
      <c r="N214" s="94" t="s">
        <v>129</v>
      </c>
      <c r="O214" s="93">
        <v>860001697</v>
      </c>
      <c r="P214" s="75" t="s">
        <v>148</v>
      </c>
      <c r="Q214" s="75" t="s">
        <v>136</v>
      </c>
      <c r="R214" s="123">
        <v>138250000</v>
      </c>
      <c r="S214" s="124">
        <v>69125000</v>
      </c>
      <c r="T214" s="120">
        <f t="shared" si="28"/>
        <v>207375000</v>
      </c>
      <c r="U214" s="118">
        <v>182839142</v>
      </c>
      <c r="V214" s="86">
        <f t="shared" si="26"/>
        <v>0.88168362628089214</v>
      </c>
      <c r="W214" s="87">
        <f t="shared" si="30"/>
        <v>0.89666666666666661</v>
      </c>
      <c r="X214" s="94"/>
    </row>
    <row r="215" spans="1:24" ht="24" hidden="1" customHeight="1" x14ac:dyDescent="0.3">
      <c r="A215" s="75" t="s">
        <v>24</v>
      </c>
      <c r="B215" s="75" t="s">
        <v>25</v>
      </c>
      <c r="C215" s="75" t="s">
        <v>26</v>
      </c>
      <c r="D215" s="75" t="s">
        <v>24</v>
      </c>
      <c r="E215" s="93" t="s">
        <v>1093</v>
      </c>
      <c r="F215" s="97" t="s">
        <v>1094</v>
      </c>
      <c r="G215" s="102" t="s">
        <v>530</v>
      </c>
      <c r="H215" s="94" t="s">
        <v>139</v>
      </c>
      <c r="I215" s="75" t="s">
        <v>29</v>
      </c>
      <c r="J215" s="95" t="s">
        <v>628</v>
      </c>
      <c r="K215" s="75" t="s">
        <v>35</v>
      </c>
      <c r="L215" s="96">
        <v>44559</v>
      </c>
      <c r="M215" s="96">
        <v>44742</v>
      </c>
      <c r="N215" s="94" t="s">
        <v>681</v>
      </c>
      <c r="O215" s="93">
        <v>1015469358</v>
      </c>
      <c r="P215" s="75" t="s">
        <v>148</v>
      </c>
      <c r="Q215" s="75" t="s">
        <v>43</v>
      </c>
      <c r="R215" s="123">
        <v>14106667</v>
      </c>
      <c r="S215" s="124">
        <v>0</v>
      </c>
      <c r="T215" s="120">
        <f t="shared" si="28"/>
        <v>14106667</v>
      </c>
      <c r="U215" s="118">
        <v>14106667</v>
      </c>
      <c r="V215" s="86">
        <f t="shared" si="26"/>
        <v>1</v>
      </c>
      <c r="W215" s="87">
        <v>1</v>
      </c>
      <c r="X215" s="94"/>
    </row>
    <row r="216" spans="1:24" ht="24" hidden="1" customHeight="1" x14ac:dyDescent="0.3">
      <c r="A216" s="75" t="s">
        <v>24</v>
      </c>
      <c r="B216" s="75" t="s">
        <v>25</v>
      </c>
      <c r="C216" s="75" t="s">
        <v>26</v>
      </c>
      <c r="D216" s="75" t="s">
        <v>24</v>
      </c>
      <c r="E216" s="93" t="s">
        <v>1095</v>
      </c>
      <c r="F216" s="97" t="s">
        <v>1096</v>
      </c>
      <c r="G216" s="102" t="s">
        <v>531</v>
      </c>
      <c r="H216" s="94" t="s">
        <v>139</v>
      </c>
      <c r="I216" s="75" t="s">
        <v>29</v>
      </c>
      <c r="J216" s="95" t="s">
        <v>629</v>
      </c>
      <c r="K216" s="75" t="s">
        <v>35</v>
      </c>
      <c r="L216" s="96">
        <v>44559</v>
      </c>
      <c r="M216" s="96">
        <v>44742</v>
      </c>
      <c r="N216" s="94" t="s">
        <v>682</v>
      </c>
      <c r="O216" s="93">
        <v>1019022349</v>
      </c>
      <c r="P216" s="75" t="s">
        <v>148</v>
      </c>
      <c r="Q216" s="75" t="s">
        <v>136</v>
      </c>
      <c r="R216" s="123">
        <v>19500000</v>
      </c>
      <c r="S216" s="124">
        <v>0</v>
      </c>
      <c r="T216" s="120">
        <f t="shared" si="28"/>
        <v>19500000</v>
      </c>
      <c r="U216" s="120">
        <v>19500000</v>
      </c>
      <c r="V216" s="86">
        <f t="shared" si="26"/>
        <v>1</v>
      </c>
      <c r="W216" s="87">
        <v>1</v>
      </c>
      <c r="X216" s="94"/>
    </row>
    <row r="217" spans="1:24" s="129" customFormat="1" ht="24" customHeight="1" x14ac:dyDescent="0.3">
      <c r="A217" s="129" t="s">
        <v>24</v>
      </c>
      <c r="B217" s="75" t="s">
        <v>25</v>
      </c>
      <c r="C217" s="75" t="s">
        <v>26</v>
      </c>
      <c r="D217" s="75" t="s">
        <v>24</v>
      </c>
      <c r="E217" s="143" t="s">
        <v>1097</v>
      </c>
      <c r="F217" s="148" t="s">
        <v>1098</v>
      </c>
      <c r="G217" s="131" t="s">
        <v>532</v>
      </c>
      <c r="H217" s="140" t="s">
        <v>139</v>
      </c>
      <c r="I217" s="129" t="s">
        <v>29</v>
      </c>
      <c r="J217" s="149" t="s">
        <v>630</v>
      </c>
      <c r="K217" s="129" t="s">
        <v>35</v>
      </c>
      <c r="L217" s="145">
        <v>44560</v>
      </c>
      <c r="M217" s="145">
        <v>44742</v>
      </c>
      <c r="N217" s="140" t="s">
        <v>60</v>
      </c>
      <c r="O217" s="143">
        <v>1024498770</v>
      </c>
      <c r="P217" s="129" t="s">
        <v>148</v>
      </c>
      <c r="Q217" s="129" t="s">
        <v>136</v>
      </c>
      <c r="R217" s="146">
        <v>10133333</v>
      </c>
      <c r="S217" s="147">
        <v>0</v>
      </c>
      <c r="T217" s="134">
        <f t="shared" si="28"/>
        <v>10133333</v>
      </c>
      <c r="U217" s="135">
        <v>1279999</v>
      </c>
      <c r="V217" s="136">
        <f t="shared" si="26"/>
        <v>0.12631569494459524</v>
      </c>
      <c r="W217" s="137">
        <v>1</v>
      </c>
      <c r="X217" s="140" t="s">
        <v>1655</v>
      </c>
    </row>
    <row r="218" spans="1:24" s="129" customFormat="1" ht="24" customHeight="1" x14ac:dyDescent="0.3">
      <c r="A218" s="129" t="s">
        <v>24</v>
      </c>
      <c r="B218" s="75" t="s">
        <v>25</v>
      </c>
      <c r="C218" s="75" t="s">
        <v>26</v>
      </c>
      <c r="D218" s="75" t="s">
        <v>24</v>
      </c>
      <c r="E218" s="143" t="s">
        <v>1099</v>
      </c>
      <c r="F218" s="148" t="s">
        <v>1100</v>
      </c>
      <c r="G218" s="131" t="s">
        <v>533</v>
      </c>
      <c r="H218" s="140" t="s">
        <v>139</v>
      </c>
      <c r="I218" s="129" t="s">
        <v>29</v>
      </c>
      <c r="J218" s="149" t="s">
        <v>631</v>
      </c>
      <c r="K218" s="129" t="s">
        <v>35</v>
      </c>
      <c r="L218" s="145">
        <v>44560</v>
      </c>
      <c r="M218" s="145">
        <v>44742</v>
      </c>
      <c r="N218" s="140" t="s">
        <v>61</v>
      </c>
      <c r="O218" s="143">
        <v>1022416434</v>
      </c>
      <c r="P218" s="129" t="s">
        <v>148</v>
      </c>
      <c r="Q218" s="129" t="s">
        <v>136</v>
      </c>
      <c r="R218" s="146">
        <v>9500000</v>
      </c>
      <c r="S218" s="147">
        <v>0</v>
      </c>
      <c r="T218" s="134">
        <f t="shared" si="28"/>
        <v>9500000</v>
      </c>
      <c r="U218" s="135">
        <v>6500000</v>
      </c>
      <c r="V218" s="136">
        <f t="shared" si="26"/>
        <v>0.68421052631578949</v>
      </c>
      <c r="W218" s="137">
        <v>1</v>
      </c>
      <c r="X218" s="140" t="s">
        <v>1655</v>
      </c>
    </row>
    <row r="219" spans="1:24" ht="24" hidden="1" customHeight="1" x14ac:dyDescent="0.3">
      <c r="A219" s="75" t="s">
        <v>24</v>
      </c>
      <c r="B219" s="75" t="s">
        <v>25</v>
      </c>
      <c r="C219" s="75" t="s">
        <v>26</v>
      </c>
      <c r="D219" s="75" t="s">
        <v>24</v>
      </c>
      <c r="E219" s="93" t="s">
        <v>697</v>
      </c>
      <c r="F219" s="93">
        <v>142221</v>
      </c>
      <c r="G219" s="102" t="s">
        <v>696</v>
      </c>
      <c r="H219" s="94" t="s">
        <v>139</v>
      </c>
      <c r="I219" s="75" t="s">
        <v>230</v>
      </c>
      <c r="J219" s="95" t="s">
        <v>231</v>
      </c>
      <c r="K219" s="75" t="s">
        <v>35</v>
      </c>
      <c r="L219" s="96">
        <v>44564</v>
      </c>
      <c r="M219" s="96">
        <v>44681</v>
      </c>
      <c r="N219" s="94" t="s">
        <v>698</v>
      </c>
      <c r="O219" s="93">
        <v>901551495</v>
      </c>
      <c r="P219" s="75" t="s">
        <v>148</v>
      </c>
      <c r="Q219" s="75" t="s">
        <v>152</v>
      </c>
      <c r="R219" s="123">
        <v>62061399</v>
      </c>
      <c r="S219" s="124">
        <v>0</v>
      </c>
      <c r="T219" s="120">
        <f t="shared" si="28"/>
        <v>62061399</v>
      </c>
      <c r="U219" s="118">
        <v>62061399</v>
      </c>
      <c r="V219" s="86">
        <f t="shared" si="26"/>
        <v>1</v>
      </c>
      <c r="W219" s="87">
        <v>1</v>
      </c>
      <c r="X219" s="94"/>
    </row>
    <row r="220" spans="1:24" ht="24" hidden="1" customHeight="1" x14ac:dyDescent="0.3">
      <c r="A220" s="75" t="s">
        <v>24</v>
      </c>
      <c r="B220" s="75" t="s">
        <v>25</v>
      </c>
      <c r="C220" s="75" t="s">
        <v>26</v>
      </c>
      <c r="D220" s="75" t="s">
        <v>24</v>
      </c>
      <c r="E220" s="93" t="s">
        <v>1101</v>
      </c>
      <c r="F220" s="93" t="s">
        <v>1102</v>
      </c>
      <c r="G220" s="102" t="s">
        <v>534</v>
      </c>
      <c r="H220" s="94" t="s">
        <v>140</v>
      </c>
      <c r="I220" s="75" t="s">
        <v>29</v>
      </c>
      <c r="J220" s="95" t="s">
        <v>632</v>
      </c>
      <c r="K220" s="75" t="s">
        <v>35</v>
      </c>
      <c r="L220" s="96">
        <v>44559</v>
      </c>
      <c r="M220" s="96">
        <v>44834</v>
      </c>
      <c r="N220" s="94" t="s">
        <v>217</v>
      </c>
      <c r="O220" s="93">
        <v>79389317</v>
      </c>
      <c r="P220" s="75" t="s">
        <v>148</v>
      </c>
      <c r="Q220" s="75" t="s">
        <v>136</v>
      </c>
      <c r="R220" s="123">
        <v>9660000</v>
      </c>
      <c r="S220" s="124">
        <v>4725000</v>
      </c>
      <c r="T220" s="120">
        <f t="shared" si="28"/>
        <v>14385000</v>
      </c>
      <c r="U220" s="118">
        <v>11812500</v>
      </c>
      <c r="V220" s="86">
        <f t="shared" si="26"/>
        <v>0.82116788321167888</v>
      </c>
      <c r="W220" s="87">
        <f t="shared" ref="W220:W226" si="31">+(($W$1-L220)*100%)/(M220-L220)</f>
        <v>1</v>
      </c>
      <c r="X220" s="94"/>
    </row>
    <row r="221" spans="1:24" ht="24" hidden="1" customHeight="1" x14ac:dyDescent="0.3">
      <c r="A221" s="75" t="s">
        <v>24</v>
      </c>
      <c r="B221" s="75" t="s">
        <v>25</v>
      </c>
      <c r="C221" s="75" t="s">
        <v>26</v>
      </c>
      <c r="D221" s="75" t="s">
        <v>24</v>
      </c>
      <c r="E221" s="93" t="s">
        <v>1103</v>
      </c>
      <c r="F221" s="97" t="s">
        <v>1104</v>
      </c>
      <c r="G221" s="102" t="s">
        <v>535</v>
      </c>
      <c r="H221" s="94" t="s">
        <v>140</v>
      </c>
      <c r="I221" s="75" t="s">
        <v>29</v>
      </c>
      <c r="J221" s="95" t="s">
        <v>262</v>
      </c>
      <c r="K221" s="75" t="s">
        <v>35</v>
      </c>
      <c r="L221" s="96">
        <v>44559</v>
      </c>
      <c r="M221" s="96">
        <v>44834</v>
      </c>
      <c r="N221" s="94" t="s">
        <v>183</v>
      </c>
      <c r="O221" s="93">
        <v>11307308</v>
      </c>
      <c r="P221" s="75" t="s">
        <v>148</v>
      </c>
      <c r="Q221" s="75" t="s">
        <v>136</v>
      </c>
      <c r="R221" s="123">
        <v>9200000</v>
      </c>
      <c r="S221" s="124">
        <v>4500000</v>
      </c>
      <c r="T221" s="120">
        <f t="shared" si="28"/>
        <v>13700000</v>
      </c>
      <c r="U221" s="118">
        <v>12200000</v>
      </c>
      <c r="V221" s="86">
        <f t="shared" si="26"/>
        <v>0.89051094890510951</v>
      </c>
      <c r="W221" s="87">
        <f t="shared" si="31"/>
        <v>1</v>
      </c>
      <c r="X221" s="94"/>
    </row>
    <row r="222" spans="1:24" ht="24" hidden="1" customHeight="1" x14ac:dyDescent="0.3">
      <c r="A222" s="75" t="s">
        <v>24</v>
      </c>
      <c r="B222" s="75" t="s">
        <v>25</v>
      </c>
      <c r="C222" s="75" t="s">
        <v>26</v>
      </c>
      <c r="D222" s="75" t="s">
        <v>24</v>
      </c>
      <c r="E222" s="93" t="s">
        <v>1105</v>
      </c>
      <c r="F222" s="97" t="s">
        <v>1106</v>
      </c>
      <c r="G222" s="102" t="s">
        <v>536</v>
      </c>
      <c r="H222" s="94" t="s">
        <v>140</v>
      </c>
      <c r="I222" s="75" t="s">
        <v>29</v>
      </c>
      <c r="J222" s="95" t="s">
        <v>633</v>
      </c>
      <c r="K222" s="75" t="s">
        <v>35</v>
      </c>
      <c r="L222" s="96">
        <v>44559</v>
      </c>
      <c r="M222" s="96">
        <v>44834</v>
      </c>
      <c r="N222" s="94" t="s">
        <v>683</v>
      </c>
      <c r="O222" s="93">
        <v>1012457284</v>
      </c>
      <c r="P222" s="75" t="s">
        <v>148</v>
      </c>
      <c r="Q222" s="75" t="s">
        <v>136</v>
      </c>
      <c r="R222" s="123">
        <v>9200000</v>
      </c>
      <c r="S222" s="124">
        <v>4500000</v>
      </c>
      <c r="T222" s="120">
        <f t="shared" si="28"/>
        <v>13700000</v>
      </c>
      <c r="U222" s="118">
        <v>13700000</v>
      </c>
      <c r="V222" s="86">
        <f t="shared" si="26"/>
        <v>1</v>
      </c>
      <c r="W222" s="87">
        <f t="shared" si="31"/>
        <v>1</v>
      </c>
      <c r="X222" s="94"/>
    </row>
    <row r="223" spans="1:24" ht="24" hidden="1" customHeight="1" x14ac:dyDescent="0.3">
      <c r="A223" s="75" t="s">
        <v>24</v>
      </c>
      <c r="B223" s="75" t="s">
        <v>25</v>
      </c>
      <c r="C223" s="75" t="s">
        <v>26</v>
      </c>
      <c r="D223" s="75" t="s">
        <v>24</v>
      </c>
      <c r="E223" s="93" t="s">
        <v>1107</v>
      </c>
      <c r="F223" s="97" t="s">
        <v>1108</v>
      </c>
      <c r="G223" s="102" t="s">
        <v>537</v>
      </c>
      <c r="H223" s="94" t="s">
        <v>140</v>
      </c>
      <c r="I223" s="75" t="s">
        <v>29</v>
      </c>
      <c r="J223" s="95" t="s">
        <v>634</v>
      </c>
      <c r="K223" s="75" t="s">
        <v>35</v>
      </c>
      <c r="L223" s="96">
        <v>44560</v>
      </c>
      <c r="M223" s="96">
        <v>44834</v>
      </c>
      <c r="N223" s="94" t="s">
        <v>192</v>
      </c>
      <c r="O223" s="93">
        <v>1026289311</v>
      </c>
      <c r="P223" s="75" t="s">
        <v>148</v>
      </c>
      <c r="Q223" s="75" t="s">
        <v>136</v>
      </c>
      <c r="R223" s="123">
        <v>9500000</v>
      </c>
      <c r="S223" s="124">
        <v>4500000</v>
      </c>
      <c r="T223" s="120">
        <f t="shared" si="28"/>
        <v>14000000</v>
      </c>
      <c r="U223" s="118">
        <v>14000000</v>
      </c>
      <c r="V223" s="86">
        <f t="shared" si="26"/>
        <v>1</v>
      </c>
      <c r="W223" s="87">
        <f t="shared" si="31"/>
        <v>1</v>
      </c>
      <c r="X223" s="94"/>
    </row>
    <row r="224" spans="1:24" ht="24" hidden="1" customHeight="1" x14ac:dyDescent="0.3">
      <c r="A224" s="75" t="s">
        <v>24</v>
      </c>
      <c r="B224" s="75" t="s">
        <v>25</v>
      </c>
      <c r="C224" s="75" t="s">
        <v>26</v>
      </c>
      <c r="D224" s="75" t="s">
        <v>24</v>
      </c>
      <c r="E224" s="93" t="s">
        <v>1109</v>
      </c>
      <c r="F224" s="97" t="s">
        <v>1110</v>
      </c>
      <c r="G224" s="102" t="s">
        <v>538</v>
      </c>
      <c r="H224" s="94" t="s">
        <v>140</v>
      </c>
      <c r="I224" s="75" t="s">
        <v>29</v>
      </c>
      <c r="J224" s="95" t="s">
        <v>325</v>
      </c>
      <c r="K224" s="75" t="s">
        <v>35</v>
      </c>
      <c r="L224" s="96">
        <v>44560</v>
      </c>
      <c r="M224" s="96">
        <v>44834</v>
      </c>
      <c r="N224" s="94" t="s">
        <v>684</v>
      </c>
      <c r="O224" s="93">
        <v>46683754</v>
      </c>
      <c r="P224" s="75" t="s">
        <v>138</v>
      </c>
      <c r="Q224" s="75" t="s">
        <v>38</v>
      </c>
      <c r="R224" s="123">
        <v>9200000</v>
      </c>
      <c r="S224" s="124">
        <v>4500000</v>
      </c>
      <c r="T224" s="120">
        <f t="shared" si="28"/>
        <v>13700000</v>
      </c>
      <c r="U224" s="118">
        <v>12200000</v>
      </c>
      <c r="V224" s="86">
        <f t="shared" si="26"/>
        <v>0.89051094890510951</v>
      </c>
      <c r="W224" s="87">
        <f t="shared" si="31"/>
        <v>1</v>
      </c>
      <c r="X224" s="94"/>
    </row>
    <row r="225" spans="1:24" ht="24" hidden="1" customHeight="1" x14ac:dyDescent="0.3">
      <c r="A225" s="75" t="s">
        <v>24</v>
      </c>
      <c r="B225" s="75" t="s">
        <v>25</v>
      </c>
      <c r="C225" s="75" t="s">
        <v>26</v>
      </c>
      <c r="D225" s="75" t="s">
        <v>24</v>
      </c>
      <c r="E225" s="93" t="s">
        <v>1111</v>
      </c>
      <c r="F225" s="97" t="s">
        <v>1112</v>
      </c>
      <c r="G225" s="102" t="s">
        <v>539</v>
      </c>
      <c r="H225" s="94" t="s">
        <v>140</v>
      </c>
      <c r="I225" s="75" t="s">
        <v>29</v>
      </c>
      <c r="J225" s="95" t="s">
        <v>326</v>
      </c>
      <c r="K225" s="75" t="s">
        <v>35</v>
      </c>
      <c r="L225" s="96">
        <v>44560</v>
      </c>
      <c r="M225" s="96">
        <v>44834</v>
      </c>
      <c r="N225" s="94" t="s">
        <v>685</v>
      </c>
      <c r="O225" s="93">
        <v>1233900498</v>
      </c>
      <c r="P225" s="75" t="s">
        <v>148</v>
      </c>
      <c r="Q225" s="75" t="s">
        <v>136</v>
      </c>
      <c r="R225" s="123">
        <v>9200000</v>
      </c>
      <c r="S225" s="124">
        <v>4500000</v>
      </c>
      <c r="T225" s="120">
        <f t="shared" si="28"/>
        <v>13700000</v>
      </c>
      <c r="U225" s="118">
        <v>13700000</v>
      </c>
      <c r="V225" s="86">
        <f t="shared" si="26"/>
        <v>1</v>
      </c>
      <c r="W225" s="87">
        <f t="shared" si="31"/>
        <v>1</v>
      </c>
      <c r="X225" s="94"/>
    </row>
    <row r="226" spans="1:24" ht="24" hidden="1" customHeight="1" x14ac:dyDescent="0.3">
      <c r="A226" s="75" t="s">
        <v>24</v>
      </c>
      <c r="B226" s="75" t="s">
        <v>25</v>
      </c>
      <c r="C226" s="75" t="s">
        <v>26</v>
      </c>
      <c r="D226" s="75" t="s">
        <v>24</v>
      </c>
      <c r="E226" s="93" t="s">
        <v>1113</v>
      </c>
      <c r="F226" s="97" t="s">
        <v>1114</v>
      </c>
      <c r="G226" s="102" t="s">
        <v>540</v>
      </c>
      <c r="H226" s="94" t="s">
        <v>140</v>
      </c>
      <c r="I226" s="75" t="s">
        <v>29</v>
      </c>
      <c r="J226" s="95" t="s">
        <v>635</v>
      </c>
      <c r="K226" s="75" t="s">
        <v>35</v>
      </c>
      <c r="L226" s="96">
        <v>44560</v>
      </c>
      <c r="M226" s="96">
        <v>44834</v>
      </c>
      <c r="N226" s="94" t="s">
        <v>44</v>
      </c>
      <c r="O226" s="93">
        <v>1069178552</v>
      </c>
      <c r="P226" s="75" t="s">
        <v>148</v>
      </c>
      <c r="Q226" s="75" t="s">
        <v>43</v>
      </c>
      <c r="R226" s="123">
        <v>10032750</v>
      </c>
      <c r="S226" s="124">
        <v>4630500</v>
      </c>
      <c r="T226" s="120">
        <f t="shared" si="28"/>
        <v>14663250</v>
      </c>
      <c r="U226" s="118">
        <v>14663250</v>
      </c>
      <c r="V226" s="86">
        <f t="shared" si="26"/>
        <v>1</v>
      </c>
      <c r="W226" s="87">
        <f t="shared" si="31"/>
        <v>1</v>
      </c>
      <c r="X226" s="94"/>
    </row>
    <row r="227" spans="1:24" ht="24" hidden="1" customHeight="1" x14ac:dyDescent="0.3">
      <c r="A227" s="75" t="s">
        <v>24</v>
      </c>
      <c r="B227" s="75" t="s">
        <v>25</v>
      </c>
      <c r="C227" s="75" t="s">
        <v>26</v>
      </c>
      <c r="D227" s="75" t="s">
        <v>24</v>
      </c>
      <c r="E227" s="102" t="s">
        <v>193</v>
      </c>
      <c r="F227" s="102" t="s">
        <v>194</v>
      </c>
      <c r="G227" s="102" t="s">
        <v>1259</v>
      </c>
      <c r="H227" s="94" t="s">
        <v>139</v>
      </c>
      <c r="I227" s="75" t="s">
        <v>130</v>
      </c>
      <c r="J227" s="95" t="s">
        <v>196</v>
      </c>
      <c r="K227" s="95" t="s">
        <v>131</v>
      </c>
      <c r="L227" s="105">
        <v>44440</v>
      </c>
      <c r="M227" s="105">
        <v>44742</v>
      </c>
      <c r="N227" s="95" t="s">
        <v>197</v>
      </c>
      <c r="O227" s="102">
        <v>830037278</v>
      </c>
      <c r="P227" s="75" t="s">
        <v>135</v>
      </c>
      <c r="Q227" s="75" t="s">
        <v>136</v>
      </c>
      <c r="R227" s="120">
        <v>45535350</v>
      </c>
      <c r="S227" s="118">
        <v>0</v>
      </c>
      <c r="T227" s="120">
        <f t="shared" ref="T227" si="32">R227+S227</f>
        <v>45535350</v>
      </c>
      <c r="U227" s="118">
        <v>45535350</v>
      </c>
      <c r="V227" s="86">
        <f t="shared" ref="V227" si="33">+U227/T227</f>
        <v>1</v>
      </c>
      <c r="W227" s="87">
        <v>1</v>
      </c>
    </row>
    <row r="228" spans="1:24" ht="24" hidden="1" customHeight="1" x14ac:dyDescent="0.3">
      <c r="A228" s="75" t="s">
        <v>24</v>
      </c>
      <c r="B228" s="75" t="s">
        <v>25</v>
      </c>
      <c r="C228" s="75" t="s">
        <v>26</v>
      </c>
      <c r="D228" s="75" t="s">
        <v>24</v>
      </c>
      <c r="E228" s="102" t="s">
        <v>691</v>
      </c>
      <c r="F228" s="102" t="s">
        <v>692</v>
      </c>
      <c r="G228" s="102" t="s">
        <v>1260</v>
      </c>
      <c r="H228" s="94" t="s">
        <v>139</v>
      </c>
      <c r="I228" s="75" t="s">
        <v>130</v>
      </c>
      <c r="J228" s="95" t="s">
        <v>689</v>
      </c>
      <c r="K228" s="95" t="s">
        <v>131</v>
      </c>
      <c r="L228" s="105">
        <v>44540</v>
      </c>
      <c r="M228" s="105">
        <v>44667</v>
      </c>
      <c r="N228" s="95" t="s">
        <v>690</v>
      </c>
      <c r="O228" s="102">
        <v>811044253</v>
      </c>
      <c r="P228" s="75" t="s">
        <v>135</v>
      </c>
      <c r="Q228" s="75" t="s">
        <v>152</v>
      </c>
      <c r="R228" s="120">
        <v>470380333.39999998</v>
      </c>
      <c r="S228" s="118">
        <v>0</v>
      </c>
      <c r="T228" s="120">
        <f t="shared" ref="T228" si="34">R228+S228</f>
        <v>470380333.39999998</v>
      </c>
      <c r="U228" s="118">
        <v>470378877</v>
      </c>
      <c r="V228" s="86">
        <f t="shared" ref="V228" si="35">+U228/T228</f>
        <v>0.99999690378211725</v>
      </c>
      <c r="W228" s="87">
        <v>1</v>
      </c>
    </row>
    <row r="229" spans="1:24" ht="24" hidden="1" customHeight="1" x14ac:dyDescent="0.3">
      <c r="A229" s="75" t="s">
        <v>24</v>
      </c>
      <c r="B229" s="75" t="s">
        <v>25</v>
      </c>
      <c r="C229" s="75" t="s">
        <v>26</v>
      </c>
      <c r="D229" s="75" t="s">
        <v>24</v>
      </c>
      <c r="E229" s="93">
        <v>1320</v>
      </c>
      <c r="F229" s="93">
        <v>9921</v>
      </c>
      <c r="G229" s="106" t="s">
        <v>154</v>
      </c>
      <c r="H229" s="94" t="s">
        <v>139</v>
      </c>
      <c r="I229" s="104" t="s">
        <v>1118</v>
      </c>
      <c r="J229" s="94" t="s">
        <v>156</v>
      </c>
      <c r="K229" s="94" t="s">
        <v>35</v>
      </c>
      <c r="L229" s="96">
        <v>44196</v>
      </c>
      <c r="M229" s="96">
        <v>44620</v>
      </c>
      <c r="N229" s="107" t="s">
        <v>143</v>
      </c>
      <c r="O229" s="106" t="s">
        <v>145</v>
      </c>
      <c r="P229" s="75" t="s">
        <v>148</v>
      </c>
      <c r="Q229" s="75" t="s">
        <v>152</v>
      </c>
      <c r="R229" s="123">
        <v>99900262</v>
      </c>
      <c r="S229" s="124">
        <v>29334467</v>
      </c>
      <c r="T229" s="120">
        <f t="shared" ref="T229:T237" si="36">R229+S229</f>
        <v>129234729</v>
      </c>
      <c r="U229" s="118">
        <v>129234729</v>
      </c>
      <c r="V229" s="86">
        <f t="shared" ref="V229:V256" si="37">+U229/T229</f>
        <v>1</v>
      </c>
      <c r="W229" s="87">
        <v>1</v>
      </c>
      <c r="X229" s="94"/>
    </row>
    <row r="230" spans="1:24" ht="24" hidden="1" customHeight="1" x14ac:dyDescent="0.3">
      <c r="A230" s="75" t="s">
        <v>24</v>
      </c>
      <c r="B230" s="75" t="s">
        <v>25</v>
      </c>
      <c r="C230" s="75" t="s">
        <v>26</v>
      </c>
      <c r="D230" s="75" t="s">
        <v>24</v>
      </c>
      <c r="E230" s="76">
        <v>26822</v>
      </c>
      <c r="F230" s="76">
        <v>24222</v>
      </c>
      <c r="G230" s="76" t="s">
        <v>1119</v>
      </c>
      <c r="H230" s="94" t="s">
        <v>140</v>
      </c>
      <c r="I230" s="75" t="s">
        <v>130</v>
      </c>
      <c r="J230" s="104" t="s">
        <v>1120</v>
      </c>
      <c r="K230" s="75" t="s">
        <v>35</v>
      </c>
      <c r="L230" s="77">
        <v>44593</v>
      </c>
      <c r="M230" s="77">
        <v>44926</v>
      </c>
      <c r="N230" s="104" t="s">
        <v>133</v>
      </c>
      <c r="O230" s="76">
        <v>900372035</v>
      </c>
      <c r="P230" s="75" t="s">
        <v>148</v>
      </c>
      <c r="Q230" s="75" t="s">
        <v>152</v>
      </c>
      <c r="R230" s="120">
        <v>74134960</v>
      </c>
      <c r="S230" s="118">
        <v>0</v>
      </c>
      <c r="T230" s="120">
        <f t="shared" si="36"/>
        <v>74134960</v>
      </c>
      <c r="U230" s="118">
        <v>74134960</v>
      </c>
      <c r="V230" s="86">
        <f t="shared" si="37"/>
        <v>1</v>
      </c>
      <c r="W230" s="87">
        <f>+(($W$1-L230)*100%)/(M230-L230)</f>
        <v>0.72372372372372373</v>
      </c>
    </row>
    <row r="231" spans="1:24" ht="24" hidden="1" customHeight="1" x14ac:dyDescent="0.3">
      <c r="A231" s="75" t="s">
        <v>24</v>
      </c>
      <c r="B231" s="75" t="s">
        <v>25</v>
      </c>
      <c r="C231" s="75" t="s">
        <v>26</v>
      </c>
      <c r="D231" s="75" t="s">
        <v>24</v>
      </c>
      <c r="E231" s="76">
        <v>222</v>
      </c>
      <c r="F231" s="76">
        <v>22322</v>
      </c>
      <c r="G231" s="76" t="s">
        <v>1121</v>
      </c>
      <c r="H231" s="94" t="s">
        <v>140</v>
      </c>
      <c r="I231" s="75" t="s">
        <v>130</v>
      </c>
      <c r="J231" s="104" t="s">
        <v>687</v>
      </c>
      <c r="K231" s="75" t="s">
        <v>35</v>
      </c>
      <c r="L231" s="77">
        <v>44571</v>
      </c>
      <c r="M231" s="77">
        <v>44895</v>
      </c>
      <c r="N231" s="75" t="s">
        <v>688</v>
      </c>
      <c r="O231" s="106" t="s">
        <v>146</v>
      </c>
      <c r="P231" s="75" t="s">
        <v>148</v>
      </c>
      <c r="Q231" s="75" t="s">
        <v>152</v>
      </c>
      <c r="R231" s="120">
        <v>27000000</v>
      </c>
      <c r="S231" s="118">
        <v>13000000</v>
      </c>
      <c r="T231" s="120">
        <f t="shared" si="36"/>
        <v>40000000</v>
      </c>
      <c r="U231" s="118">
        <v>29434927</v>
      </c>
      <c r="V231" s="86">
        <f t="shared" si="37"/>
        <v>0.73587317500000005</v>
      </c>
      <c r="W231" s="87">
        <f>+(($W$1-L231)*100%)/(M231-L231)</f>
        <v>0.81172839506172845</v>
      </c>
    </row>
    <row r="232" spans="1:24" ht="24" hidden="1" customHeight="1" x14ac:dyDescent="0.3">
      <c r="A232" s="75" t="s">
        <v>24</v>
      </c>
      <c r="B232" s="75" t="s">
        <v>25</v>
      </c>
      <c r="C232" s="75" t="s">
        <v>26</v>
      </c>
      <c r="D232" s="75" t="s">
        <v>24</v>
      </c>
      <c r="E232" s="76">
        <v>24622</v>
      </c>
      <c r="F232" s="76">
        <v>23022</v>
      </c>
      <c r="G232" s="76" t="s">
        <v>1123</v>
      </c>
      <c r="H232" s="94" t="s">
        <v>140</v>
      </c>
      <c r="I232" s="75" t="s">
        <v>130</v>
      </c>
      <c r="J232" s="104" t="s">
        <v>1122</v>
      </c>
      <c r="K232" s="75" t="s">
        <v>35</v>
      </c>
      <c r="L232" s="77">
        <v>44575</v>
      </c>
      <c r="M232" s="77">
        <v>44865</v>
      </c>
      <c r="N232" s="75" t="s">
        <v>144</v>
      </c>
      <c r="O232" s="106" t="s">
        <v>147</v>
      </c>
      <c r="P232" s="75" t="s">
        <v>138</v>
      </c>
      <c r="Q232" s="75" t="s">
        <v>212</v>
      </c>
      <c r="R232" s="120">
        <v>27000000</v>
      </c>
      <c r="S232" s="118">
        <v>4500000</v>
      </c>
      <c r="T232" s="120">
        <f t="shared" si="36"/>
        <v>31500000</v>
      </c>
      <c r="U232" s="118">
        <v>24692864</v>
      </c>
      <c r="V232" s="86">
        <f t="shared" si="37"/>
        <v>0.7839004444444444</v>
      </c>
      <c r="W232" s="87">
        <f>+(($W$1-L232)*100%)/(M232-L232)</f>
        <v>0.89310344827586208</v>
      </c>
    </row>
    <row r="233" spans="1:24" ht="24" hidden="1" customHeight="1" x14ac:dyDescent="0.3">
      <c r="A233" s="75" t="s">
        <v>24</v>
      </c>
      <c r="B233" s="75" t="s">
        <v>25</v>
      </c>
      <c r="C233" s="75" t="s">
        <v>26</v>
      </c>
      <c r="D233" s="75" t="s">
        <v>24</v>
      </c>
      <c r="E233" s="76">
        <v>24422</v>
      </c>
      <c r="F233" s="76">
        <v>23322</v>
      </c>
      <c r="G233" s="76" t="s">
        <v>1124</v>
      </c>
      <c r="H233" s="94" t="s">
        <v>140</v>
      </c>
      <c r="I233" s="75" t="s">
        <v>130</v>
      </c>
      <c r="J233" s="104" t="s">
        <v>195</v>
      </c>
      <c r="K233" s="75" t="s">
        <v>35</v>
      </c>
      <c r="L233" s="77">
        <v>44579</v>
      </c>
      <c r="M233" s="77">
        <v>44865</v>
      </c>
      <c r="N233" s="75" t="s">
        <v>144</v>
      </c>
      <c r="O233" s="106" t="s">
        <v>147</v>
      </c>
      <c r="P233" s="75" t="s">
        <v>148</v>
      </c>
      <c r="Q233" s="75" t="s">
        <v>149</v>
      </c>
      <c r="R233" s="120">
        <v>27000000</v>
      </c>
      <c r="S233" s="118">
        <v>8000000</v>
      </c>
      <c r="T233" s="120">
        <f t="shared" si="36"/>
        <v>35000000</v>
      </c>
      <c r="U233" s="118">
        <v>29906279</v>
      </c>
      <c r="V233" s="86">
        <f t="shared" si="37"/>
        <v>0.85446511428571426</v>
      </c>
      <c r="W233" s="87">
        <f>+(($W$1-L233)*100%)/(M233-L233)</f>
        <v>0.89160839160839156</v>
      </c>
    </row>
    <row r="234" spans="1:24" ht="24" hidden="1" customHeight="1" x14ac:dyDescent="0.3">
      <c r="A234" s="75" t="s">
        <v>24</v>
      </c>
      <c r="B234" s="75" t="s">
        <v>25</v>
      </c>
      <c r="C234" s="75" t="s">
        <v>26</v>
      </c>
      <c r="D234" s="75" t="s">
        <v>24</v>
      </c>
      <c r="E234" s="76">
        <v>24522</v>
      </c>
      <c r="F234" s="76">
        <v>23422</v>
      </c>
      <c r="G234" s="76" t="s">
        <v>1125</v>
      </c>
      <c r="H234" s="94" t="s">
        <v>139</v>
      </c>
      <c r="I234" s="75" t="s">
        <v>130</v>
      </c>
      <c r="J234" s="104" t="s">
        <v>1126</v>
      </c>
      <c r="K234" s="75" t="s">
        <v>78</v>
      </c>
      <c r="L234" s="77">
        <v>44578</v>
      </c>
      <c r="M234" s="77">
        <v>44592</v>
      </c>
      <c r="N234" s="75" t="s">
        <v>298</v>
      </c>
      <c r="O234" s="102">
        <v>900365660</v>
      </c>
      <c r="P234" s="75" t="s">
        <v>148</v>
      </c>
      <c r="Q234" s="75" t="s">
        <v>149</v>
      </c>
      <c r="R234" s="120">
        <v>14999808</v>
      </c>
      <c r="S234" s="118">
        <v>0</v>
      </c>
      <c r="T234" s="120">
        <f t="shared" si="36"/>
        <v>14999808</v>
      </c>
      <c r="U234" s="118">
        <v>14999808</v>
      </c>
      <c r="V234" s="86">
        <f t="shared" si="37"/>
        <v>1</v>
      </c>
      <c r="W234" s="87">
        <v>1</v>
      </c>
    </row>
    <row r="235" spans="1:24" ht="24" hidden="1" customHeight="1" x14ac:dyDescent="0.3">
      <c r="A235" s="75" t="s">
        <v>24</v>
      </c>
      <c r="B235" s="75" t="s">
        <v>25</v>
      </c>
      <c r="C235" s="75" t="s">
        <v>26</v>
      </c>
      <c r="D235" s="75" t="s">
        <v>24</v>
      </c>
      <c r="E235" s="76">
        <v>26922</v>
      </c>
      <c r="F235" s="76">
        <v>24322</v>
      </c>
      <c r="G235" s="76" t="s">
        <v>1128</v>
      </c>
      <c r="H235" s="75" t="s">
        <v>140</v>
      </c>
      <c r="I235" s="75" t="s">
        <v>130</v>
      </c>
      <c r="J235" s="104" t="s">
        <v>1127</v>
      </c>
      <c r="K235" s="75" t="s">
        <v>35</v>
      </c>
      <c r="L235" s="77">
        <v>44593</v>
      </c>
      <c r="M235" s="77">
        <v>44926</v>
      </c>
      <c r="N235" s="75" t="s">
        <v>134</v>
      </c>
      <c r="O235" s="76">
        <v>830058677</v>
      </c>
      <c r="P235" s="75" t="s">
        <v>148</v>
      </c>
      <c r="Q235" s="75" t="s">
        <v>152</v>
      </c>
      <c r="R235" s="120">
        <v>29946432</v>
      </c>
      <c r="S235" s="118">
        <v>0</v>
      </c>
      <c r="T235" s="120">
        <f t="shared" si="36"/>
        <v>29946432</v>
      </c>
      <c r="U235" s="118">
        <v>17789548</v>
      </c>
      <c r="V235" s="86">
        <f t="shared" si="37"/>
        <v>0.59404566126609004</v>
      </c>
      <c r="W235" s="87">
        <f>+(($W$1-L235)*100%)/(M235-L235)</f>
        <v>0.72372372372372373</v>
      </c>
    </row>
    <row r="236" spans="1:24" ht="24" hidden="1" customHeight="1" x14ac:dyDescent="0.3">
      <c r="A236" s="75" t="s">
        <v>24</v>
      </c>
      <c r="B236" s="75" t="s">
        <v>25</v>
      </c>
      <c r="C236" s="75" t="s">
        <v>26</v>
      </c>
      <c r="D236" s="75" t="s">
        <v>24</v>
      </c>
      <c r="E236" s="76">
        <v>32822</v>
      </c>
      <c r="F236" s="76">
        <v>31822</v>
      </c>
      <c r="G236" s="76" t="s">
        <v>1232</v>
      </c>
      <c r="H236" s="75" t="s">
        <v>140</v>
      </c>
      <c r="I236" s="75" t="s">
        <v>130</v>
      </c>
      <c r="J236" s="104" t="s">
        <v>1234</v>
      </c>
      <c r="K236" s="75" t="s">
        <v>35</v>
      </c>
      <c r="L236" s="77">
        <v>44609</v>
      </c>
      <c r="M236" s="77">
        <v>44895</v>
      </c>
      <c r="N236" s="75" t="s">
        <v>134</v>
      </c>
      <c r="O236" s="76">
        <v>830058677</v>
      </c>
      <c r="P236" s="75" t="s">
        <v>148</v>
      </c>
      <c r="Q236" s="75" t="s">
        <v>152</v>
      </c>
      <c r="R236" s="120">
        <v>144049500</v>
      </c>
      <c r="S236" s="118">
        <v>0</v>
      </c>
      <c r="T236" s="120">
        <f t="shared" si="36"/>
        <v>144049500</v>
      </c>
      <c r="U236" s="118">
        <v>88312518</v>
      </c>
      <c r="V236" s="86">
        <f t="shared" si="37"/>
        <v>0.61307063197026024</v>
      </c>
      <c r="W236" s="87">
        <f>+(($W$1-L236)*100%)/(M236-L236)</f>
        <v>0.78671328671328666</v>
      </c>
    </row>
    <row r="237" spans="1:24" ht="24" hidden="1" customHeight="1" x14ac:dyDescent="0.3">
      <c r="A237" s="75" t="s">
        <v>24</v>
      </c>
      <c r="B237" s="75" t="s">
        <v>25</v>
      </c>
      <c r="C237" s="75" t="s">
        <v>26</v>
      </c>
      <c r="D237" s="75" t="s">
        <v>24</v>
      </c>
      <c r="E237" s="76">
        <v>522</v>
      </c>
      <c r="F237" s="76">
        <v>33322</v>
      </c>
      <c r="G237" s="76" t="s">
        <v>1233</v>
      </c>
      <c r="H237" s="94" t="s">
        <v>139</v>
      </c>
      <c r="I237" s="75" t="s">
        <v>130</v>
      </c>
      <c r="J237" s="104" t="s">
        <v>1235</v>
      </c>
      <c r="K237" s="75" t="s">
        <v>35</v>
      </c>
      <c r="L237" s="77">
        <v>44609</v>
      </c>
      <c r="M237" s="77">
        <v>44636</v>
      </c>
      <c r="N237" s="108" t="s">
        <v>1236</v>
      </c>
      <c r="O237" s="102">
        <v>890921246</v>
      </c>
      <c r="P237" s="75" t="s">
        <v>148</v>
      </c>
      <c r="Q237" s="75" t="s">
        <v>152</v>
      </c>
      <c r="R237" s="120">
        <v>37252576</v>
      </c>
      <c r="S237" s="118">
        <v>0</v>
      </c>
      <c r="T237" s="120">
        <f t="shared" si="36"/>
        <v>37252576</v>
      </c>
      <c r="U237" s="118">
        <v>37252576</v>
      </c>
      <c r="V237" s="86">
        <f t="shared" si="37"/>
        <v>1</v>
      </c>
      <c r="W237" s="87">
        <v>1</v>
      </c>
    </row>
    <row r="238" spans="1:24" ht="24" hidden="1" customHeight="1" x14ac:dyDescent="0.3">
      <c r="A238" s="75" t="s">
        <v>24</v>
      </c>
      <c r="B238" s="75" t="s">
        <v>25</v>
      </c>
      <c r="C238" s="75" t="s">
        <v>26</v>
      </c>
      <c r="D238" s="75" t="s">
        <v>24</v>
      </c>
      <c r="E238" s="76">
        <v>45022</v>
      </c>
      <c r="F238" s="76">
        <v>47122</v>
      </c>
      <c r="G238" s="76" t="s">
        <v>1315</v>
      </c>
      <c r="H238" s="75" t="s">
        <v>140</v>
      </c>
      <c r="I238" s="75" t="s">
        <v>130</v>
      </c>
      <c r="J238" s="104" t="s">
        <v>1316</v>
      </c>
      <c r="K238" s="75" t="s">
        <v>35</v>
      </c>
      <c r="L238" s="77">
        <v>44668</v>
      </c>
      <c r="M238" s="77">
        <v>44853</v>
      </c>
      <c r="N238" s="108" t="s">
        <v>690</v>
      </c>
      <c r="O238" s="102">
        <v>811044253</v>
      </c>
      <c r="P238" s="75" t="s">
        <v>148</v>
      </c>
      <c r="Q238" s="75" t="s">
        <v>152</v>
      </c>
      <c r="R238" s="120">
        <v>369870277.27999997</v>
      </c>
      <c r="S238" s="118">
        <v>184935106.62</v>
      </c>
      <c r="T238" s="120">
        <f t="shared" ref="T238:T246" si="38">R238+S238</f>
        <v>554805383.89999998</v>
      </c>
      <c r="U238" s="118">
        <v>396872466</v>
      </c>
      <c r="V238" s="86">
        <f t="shared" si="37"/>
        <v>0.71533636391591626</v>
      </c>
      <c r="W238" s="87">
        <f t="shared" ref="W238:W267" si="39">+(($W$1-L238)*100%)/(M238-L238)</f>
        <v>0.89729729729729735</v>
      </c>
    </row>
    <row r="239" spans="1:24" ht="24" hidden="1" customHeight="1" x14ac:dyDescent="0.3">
      <c r="A239" s="75" t="s">
        <v>24</v>
      </c>
      <c r="B239" s="75" t="s">
        <v>25</v>
      </c>
      <c r="C239" s="75" t="s">
        <v>26</v>
      </c>
      <c r="D239" s="75" t="s">
        <v>24</v>
      </c>
      <c r="E239" s="76">
        <v>33222</v>
      </c>
      <c r="F239" s="76">
        <v>45522</v>
      </c>
      <c r="G239" s="76" t="s">
        <v>1317</v>
      </c>
      <c r="H239" s="94" t="s">
        <v>139</v>
      </c>
      <c r="I239" s="75" t="s">
        <v>130</v>
      </c>
      <c r="J239" s="104" t="s">
        <v>1318</v>
      </c>
      <c r="K239" s="75" t="s">
        <v>78</v>
      </c>
      <c r="L239" s="77">
        <v>44663</v>
      </c>
      <c r="M239" s="77">
        <v>44722</v>
      </c>
      <c r="N239" s="108" t="s">
        <v>1319</v>
      </c>
      <c r="O239" s="102">
        <v>900315346</v>
      </c>
      <c r="P239" s="75" t="s">
        <v>148</v>
      </c>
      <c r="Q239" s="75" t="s">
        <v>152</v>
      </c>
      <c r="R239" s="120">
        <v>10508911.82</v>
      </c>
      <c r="S239" s="118">
        <v>0</v>
      </c>
      <c r="T239" s="120">
        <f t="shared" si="38"/>
        <v>10508911.82</v>
      </c>
      <c r="U239" s="120">
        <v>10508911</v>
      </c>
      <c r="V239" s="86">
        <f t="shared" si="37"/>
        <v>0.99999992197098864</v>
      </c>
      <c r="W239" s="87">
        <v>1</v>
      </c>
    </row>
    <row r="240" spans="1:24" ht="24" hidden="1" customHeight="1" x14ac:dyDescent="0.3">
      <c r="A240" s="75" t="s">
        <v>24</v>
      </c>
      <c r="B240" s="75" t="s">
        <v>25</v>
      </c>
      <c r="C240" s="75" t="s">
        <v>26</v>
      </c>
      <c r="D240" s="75" t="s">
        <v>24</v>
      </c>
      <c r="E240" s="76">
        <v>33222</v>
      </c>
      <c r="F240" s="76">
        <v>45622</v>
      </c>
      <c r="G240" s="76" t="s">
        <v>1320</v>
      </c>
      <c r="H240" s="94" t="s">
        <v>139</v>
      </c>
      <c r="I240" s="75" t="s">
        <v>130</v>
      </c>
      <c r="J240" s="104" t="s">
        <v>1318</v>
      </c>
      <c r="K240" s="75" t="s">
        <v>78</v>
      </c>
      <c r="L240" s="77">
        <v>44665</v>
      </c>
      <c r="M240" s="77">
        <v>44722</v>
      </c>
      <c r="N240" s="108" t="s">
        <v>1321</v>
      </c>
      <c r="O240" s="102">
        <v>830513863</v>
      </c>
      <c r="P240" s="75" t="s">
        <v>148</v>
      </c>
      <c r="Q240" s="75" t="s">
        <v>152</v>
      </c>
      <c r="R240" s="120">
        <v>16523031</v>
      </c>
      <c r="S240" s="118">
        <v>0</v>
      </c>
      <c r="T240" s="120">
        <f t="shared" si="38"/>
        <v>16523031</v>
      </c>
      <c r="U240" s="118">
        <v>16523031</v>
      </c>
      <c r="V240" s="86">
        <f t="shared" si="37"/>
        <v>1</v>
      </c>
      <c r="W240" s="87">
        <v>1</v>
      </c>
    </row>
    <row r="241" spans="1:24" ht="24" hidden="1" customHeight="1" x14ac:dyDescent="0.3">
      <c r="A241" s="75" t="s">
        <v>24</v>
      </c>
      <c r="B241" s="75" t="s">
        <v>25</v>
      </c>
      <c r="C241" s="75" t="s">
        <v>26</v>
      </c>
      <c r="D241" s="75" t="s">
        <v>24</v>
      </c>
      <c r="E241" s="76">
        <v>33222</v>
      </c>
      <c r="F241" s="76">
        <v>45422</v>
      </c>
      <c r="G241" s="76" t="s">
        <v>1322</v>
      </c>
      <c r="H241" s="94" t="s">
        <v>139</v>
      </c>
      <c r="I241" s="75" t="s">
        <v>130</v>
      </c>
      <c r="J241" s="104" t="s">
        <v>1318</v>
      </c>
      <c r="K241" s="75" t="s">
        <v>78</v>
      </c>
      <c r="L241" s="77">
        <v>44664</v>
      </c>
      <c r="M241" s="77">
        <v>44722</v>
      </c>
      <c r="N241" s="108" t="s">
        <v>1323</v>
      </c>
      <c r="O241" s="102">
        <v>830043996</v>
      </c>
      <c r="P241" s="75" t="s">
        <v>148</v>
      </c>
      <c r="Q241" s="75" t="s">
        <v>152</v>
      </c>
      <c r="R241" s="120">
        <v>35065097.240000002</v>
      </c>
      <c r="S241" s="118">
        <v>0</v>
      </c>
      <c r="T241" s="120">
        <f t="shared" si="38"/>
        <v>35065097.240000002</v>
      </c>
      <c r="U241" s="118">
        <v>35065097</v>
      </c>
      <c r="V241" s="86">
        <f t="shared" si="37"/>
        <v>0.99999999315558719</v>
      </c>
      <c r="W241" s="87">
        <v>1</v>
      </c>
    </row>
    <row r="242" spans="1:24" ht="24" hidden="1" customHeight="1" x14ac:dyDescent="0.3">
      <c r="A242" s="75" t="s">
        <v>24</v>
      </c>
      <c r="B242" s="75" t="s">
        <v>25</v>
      </c>
      <c r="C242" s="75" t="s">
        <v>26</v>
      </c>
      <c r="D242" s="75" t="s">
        <v>24</v>
      </c>
      <c r="E242" s="76">
        <v>33222</v>
      </c>
      <c r="F242" s="76">
        <v>45322</v>
      </c>
      <c r="G242" s="76" t="s">
        <v>1324</v>
      </c>
      <c r="H242" s="94" t="s">
        <v>139</v>
      </c>
      <c r="I242" s="75" t="s">
        <v>130</v>
      </c>
      <c r="J242" s="104" t="s">
        <v>1318</v>
      </c>
      <c r="K242" s="75" t="s">
        <v>78</v>
      </c>
      <c r="L242" s="77">
        <v>44664</v>
      </c>
      <c r="M242" s="77">
        <v>44722</v>
      </c>
      <c r="N242" s="108" t="s">
        <v>1325</v>
      </c>
      <c r="O242" s="102">
        <v>805018905</v>
      </c>
      <c r="P242" s="75" t="s">
        <v>148</v>
      </c>
      <c r="Q242" s="75" t="s">
        <v>152</v>
      </c>
      <c r="R242" s="120">
        <v>34146301.25</v>
      </c>
      <c r="S242" s="118">
        <v>0</v>
      </c>
      <c r="T242" s="120">
        <f t="shared" si="38"/>
        <v>34146301.25</v>
      </c>
      <c r="U242" s="118">
        <v>34146301</v>
      </c>
      <c r="V242" s="86">
        <f t="shared" si="37"/>
        <v>0.99999999267856277</v>
      </c>
      <c r="W242" s="87">
        <v>1</v>
      </c>
    </row>
    <row r="243" spans="1:24" ht="24" hidden="1" customHeight="1" x14ac:dyDescent="0.3">
      <c r="A243" s="75" t="s">
        <v>24</v>
      </c>
      <c r="B243" s="75" t="s">
        <v>25</v>
      </c>
      <c r="C243" s="75" t="s">
        <v>26</v>
      </c>
      <c r="D243" s="75" t="s">
        <v>24</v>
      </c>
      <c r="E243" s="76">
        <v>53122</v>
      </c>
      <c r="F243" s="76">
        <v>57922</v>
      </c>
      <c r="G243" s="76" t="s">
        <v>1334</v>
      </c>
      <c r="H243" s="94" t="s">
        <v>139</v>
      </c>
      <c r="I243" s="75" t="s">
        <v>130</v>
      </c>
      <c r="J243" s="104" t="s">
        <v>132</v>
      </c>
      <c r="K243" s="75" t="s">
        <v>78</v>
      </c>
      <c r="L243" s="77">
        <v>44704</v>
      </c>
      <c r="M243" s="77">
        <v>44742</v>
      </c>
      <c r="N243" s="108" t="s">
        <v>1336</v>
      </c>
      <c r="O243" s="102">
        <v>901373456</v>
      </c>
      <c r="P243" s="75" t="s">
        <v>135</v>
      </c>
      <c r="Q243" s="75" t="s">
        <v>152</v>
      </c>
      <c r="R243" s="120">
        <v>20334265</v>
      </c>
      <c r="S243" s="118">
        <v>0</v>
      </c>
      <c r="T243" s="120">
        <f t="shared" si="38"/>
        <v>20334265</v>
      </c>
      <c r="U243" s="118">
        <v>20334265</v>
      </c>
      <c r="V243" s="86">
        <f t="shared" si="37"/>
        <v>1</v>
      </c>
      <c r="W243" s="87">
        <v>1</v>
      </c>
    </row>
    <row r="244" spans="1:24" ht="24" hidden="1" customHeight="1" x14ac:dyDescent="0.3">
      <c r="A244" s="75" t="s">
        <v>24</v>
      </c>
      <c r="B244" s="75" t="s">
        <v>25</v>
      </c>
      <c r="C244" s="75" t="s">
        <v>26</v>
      </c>
      <c r="D244" s="75" t="s">
        <v>24</v>
      </c>
      <c r="E244" s="76">
        <v>40422</v>
      </c>
      <c r="F244" s="76">
        <v>57822</v>
      </c>
      <c r="G244" s="76" t="s">
        <v>1335</v>
      </c>
      <c r="H244" s="94" t="s">
        <v>139</v>
      </c>
      <c r="I244" s="75" t="s">
        <v>130</v>
      </c>
      <c r="J244" s="104" t="s">
        <v>1337</v>
      </c>
      <c r="K244" s="75" t="s">
        <v>78</v>
      </c>
      <c r="L244" s="77">
        <v>44701</v>
      </c>
      <c r="M244" s="77">
        <v>44722</v>
      </c>
      <c r="N244" s="108" t="s">
        <v>1338</v>
      </c>
      <c r="O244" s="102">
        <v>900155107</v>
      </c>
      <c r="P244" s="75" t="s">
        <v>148</v>
      </c>
      <c r="Q244" s="75" t="s">
        <v>149</v>
      </c>
      <c r="R244" s="120">
        <v>23660000</v>
      </c>
      <c r="S244" s="118">
        <v>0</v>
      </c>
      <c r="T244" s="120">
        <f t="shared" si="38"/>
        <v>23660000</v>
      </c>
      <c r="U244" s="118">
        <v>23660000</v>
      </c>
      <c r="V244" s="86">
        <f t="shared" si="37"/>
        <v>1</v>
      </c>
      <c r="W244" s="87">
        <v>1</v>
      </c>
    </row>
    <row r="245" spans="1:24" ht="24" hidden="1" customHeight="1" x14ac:dyDescent="0.3">
      <c r="A245" s="75" t="s">
        <v>24</v>
      </c>
      <c r="B245" s="75" t="s">
        <v>25</v>
      </c>
      <c r="C245" s="75" t="s">
        <v>26</v>
      </c>
      <c r="D245" s="75" t="s">
        <v>24</v>
      </c>
      <c r="E245" s="76">
        <v>52822</v>
      </c>
      <c r="F245" s="76">
        <v>59222</v>
      </c>
      <c r="G245" s="76" t="s">
        <v>1368</v>
      </c>
      <c r="H245" s="75" t="s">
        <v>140</v>
      </c>
      <c r="I245" s="75" t="s">
        <v>130</v>
      </c>
      <c r="J245" s="104" t="s">
        <v>1369</v>
      </c>
      <c r="K245" s="75" t="s">
        <v>35</v>
      </c>
      <c r="L245" s="77">
        <v>44705</v>
      </c>
      <c r="M245" s="77">
        <v>44895</v>
      </c>
      <c r="N245" s="108" t="s">
        <v>141</v>
      </c>
      <c r="O245" s="102">
        <v>830053669</v>
      </c>
      <c r="P245" s="75" t="s">
        <v>135</v>
      </c>
      <c r="Q245" s="75" t="s">
        <v>152</v>
      </c>
      <c r="R245" s="120">
        <v>57958491</v>
      </c>
      <c r="S245" s="118">
        <v>0</v>
      </c>
      <c r="T245" s="120">
        <f t="shared" si="38"/>
        <v>57958491</v>
      </c>
      <c r="U245" s="118">
        <v>11071741</v>
      </c>
      <c r="V245" s="86">
        <f t="shared" si="37"/>
        <v>0.19102880024947511</v>
      </c>
      <c r="W245" s="87">
        <f t="shared" si="39"/>
        <v>0.67894736842105263</v>
      </c>
    </row>
    <row r="246" spans="1:24" s="129" customFormat="1" ht="24" customHeight="1" x14ac:dyDescent="0.3">
      <c r="A246" s="129" t="s">
        <v>24</v>
      </c>
      <c r="B246" s="75" t="s">
        <v>25</v>
      </c>
      <c r="C246" s="75" t="s">
        <v>26</v>
      </c>
      <c r="D246" s="75" t="s">
        <v>24</v>
      </c>
      <c r="E246" s="130">
        <v>53922</v>
      </c>
      <c r="F246" s="130">
        <v>59322</v>
      </c>
      <c r="G246" s="130" t="s">
        <v>1370</v>
      </c>
      <c r="H246" s="140" t="s">
        <v>139</v>
      </c>
      <c r="I246" s="129" t="s">
        <v>130</v>
      </c>
      <c r="J246" s="132" t="s">
        <v>1371</v>
      </c>
      <c r="K246" s="129" t="s">
        <v>78</v>
      </c>
      <c r="L246" s="133">
        <v>44705</v>
      </c>
      <c r="M246" s="133">
        <v>44816</v>
      </c>
      <c r="N246" s="141" t="s">
        <v>1372</v>
      </c>
      <c r="O246" s="131">
        <v>860530386</v>
      </c>
      <c r="P246" s="129" t="s">
        <v>135</v>
      </c>
      <c r="Q246" s="129" t="s">
        <v>152</v>
      </c>
      <c r="R246" s="134">
        <v>8407111</v>
      </c>
      <c r="S246" s="135">
        <v>0</v>
      </c>
      <c r="T246" s="134">
        <f t="shared" si="38"/>
        <v>8407111</v>
      </c>
      <c r="U246" s="135">
        <v>0</v>
      </c>
      <c r="V246" s="136">
        <f t="shared" si="37"/>
        <v>0</v>
      </c>
      <c r="W246" s="137">
        <v>1</v>
      </c>
      <c r="X246" s="129" t="s">
        <v>1654</v>
      </c>
    </row>
    <row r="247" spans="1:24" s="129" customFormat="1" ht="24" customHeight="1" x14ac:dyDescent="0.3">
      <c r="A247" s="129" t="s">
        <v>24</v>
      </c>
      <c r="B247" s="75" t="s">
        <v>25</v>
      </c>
      <c r="C247" s="75" t="s">
        <v>26</v>
      </c>
      <c r="D247" s="75" t="s">
        <v>24</v>
      </c>
      <c r="E247" s="130">
        <v>53922</v>
      </c>
      <c r="F247" s="130">
        <v>64222</v>
      </c>
      <c r="G247" s="130" t="s">
        <v>1385</v>
      </c>
      <c r="H247" s="129" t="s">
        <v>140</v>
      </c>
      <c r="I247" s="129" t="s">
        <v>130</v>
      </c>
      <c r="J247" s="132" t="s">
        <v>1371</v>
      </c>
      <c r="K247" s="129" t="s">
        <v>78</v>
      </c>
      <c r="L247" s="133">
        <v>44716</v>
      </c>
      <c r="M247" s="133">
        <v>44819</v>
      </c>
      <c r="N247" s="141" t="s">
        <v>1372</v>
      </c>
      <c r="O247" s="131">
        <v>860530386</v>
      </c>
      <c r="P247" s="129" t="s">
        <v>135</v>
      </c>
      <c r="Q247" s="129" t="s">
        <v>152</v>
      </c>
      <c r="R247" s="134">
        <v>57340554</v>
      </c>
      <c r="S247" s="135">
        <v>0</v>
      </c>
      <c r="T247" s="134">
        <f t="shared" ref="T247:T256" si="40">R247+S247</f>
        <v>57340554</v>
      </c>
      <c r="U247" s="135">
        <v>0</v>
      </c>
      <c r="V247" s="136">
        <f t="shared" si="37"/>
        <v>0</v>
      </c>
      <c r="W247" s="137">
        <v>1</v>
      </c>
      <c r="X247" s="129" t="s">
        <v>1654</v>
      </c>
    </row>
    <row r="248" spans="1:24" ht="24" hidden="1" customHeight="1" x14ac:dyDescent="0.3">
      <c r="A248" s="75" t="s">
        <v>24</v>
      </c>
      <c r="B248" s="75" t="s">
        <v>25</v>
      </c>
      <c r="C248" s="75" t="s">
        <v>26</v>
      </c>
      <c r="D248" s="75" t="s">
        <v>24</v>
      </c>
      <c r="E248" s="76">
        <v>40122</v>
      </c>
      <c r="F248" s="76">
        <v>64322</v>
      </c>
      <c r="G248" s="76" t="s">
        <v>1386</v>
      </c>
      <c r="H248" s="75" t="s">
        <v>140</v>
      </c>
      <c r="I248" s="75" t="s">
        <v>130</v>
      </c>
      <c r="J248" s="104" t="s">
        <v>1390</v>
      </c>
      <c r="K248" s="75" t="s">
        <v>155</v>
      </c>
      <c r="L248" s="77">
        <v>44726</v>
      </c>
      <c r="M248" s="77">
        <v>44895</v>
      </c>
      <c r="N248" s="108" t="s">
        <v>1391</v>
      </c>
      <c r="O248" s="102">
        <v>901539681</v>
      </c>
      <c r="P248" s="75" t="s">
        <v>148</v>
      </c>
      <c r="Q248" s="75" t="s">
        <v>152</v>
      </c>
      <c r="R248" s="120">
        <v>474780000</v>
      </c>
      <c r="S248" s="118">
        <v>0</v>
      </c>
      <c r="T248" s="120">
        <f t="shared" si="40"/>
        <v>474780000</v>
      </c>
      <c r="U248" s="118">
        <v>0</v>
      </c>
      <c r="V248" s="86">
        <f t="shared" si="37"/>
        <v>0</v>
      </c>
      <c r="W248" s="87">
        <f t="shared" si="39"/>
        <v>0.63905325443786987</v>
      </c>
    </row>
    <row r="249" spans="1:24" ht="24" hidden="1" customHeight="1" x14ac:dyDescent="0.3">
      <c r="A249" s="75" t="s">
        <v>24</v>
      </c>
      <c r="B249" s="75" t="s">
        <v>25</v>
      </c>
      <c r="C249" s="75" t="s">
        <v>26</v>
      </c>
      <c r="D249" s="75" t="s">
        <v>24</v>
      </c>
      <c r="E249" s="76">
        <v>57822</v>
      </c>
      <c r="F249" s="76">
        <v>65822</v>
      </c>
      <c r="G249" s="76" t="s">
        <v>1387</v>
      </c>
      <c r="H249" s="94" t="s">
        <v>139</v>
      </c>
      <c r="I249" s="75" t="s">
        <v>130</v>
      </c>
      <c r="J249" s="104" t="s">
        <v>1392</v>
      </c>
      <c r="K249" s="75" t="s">
        <v>78</v>
      </c>
      <c r="L249" s="77">
        <v>44723</v>
      </c>
      <c r="M249" s="77">
        <v>44729</v>
      </c>
      <c r="N249" s="108" t="s">
        <v>1393</v>
      </c>
      <c r="O249" s="102">
        <v>860524654</v>
      </c>
      <c r="P249" s="75" t="s">
        <v>148</v>
      </c>
      <c r="Q249" s="75" t="s">
        <v>152</v>
      </c>
      <c r="R249" s="120">
        <v>32466872</v>
      </c>
      <c r="S249" s="118">
        <v>0</v>
      </c>
      <c r="T249" s="120">
        <f t="shared" si="40"/>
        <v>32466872</v>
      </c>
      <c r="U249" s="118">
        <v>32466872</v>
      </c>
      <c r="V249" s="86">
        <f t="shared" si="37"/>
        <v>1</v>
      </c>
      <c r="W249" s="87">
        <v>1</v>
      </c>
    </row>
    <row r="250" spans="1:24" ht="24" hidden="1" customHeight="1" x14ac:dyDescent="0.3">
      <c r="A250" s="75" t="s">
        <v>24</v>
      </c>
      <c r="B250" s="75" t="s">
        <v>25</v>
      </c>
      <c r="C250" s="75" t="s">
        <v>26</v>
      </c>
      <c r="D250" s="75" t="s">
        <v>24</v>
      </c>
      <c r="E250" s="76">
        <v>57622</v>
      </c>
      <c r="F250" s="76">
        <v>66822</v>
      </c>
      <c r="G250" s="76" t="s">
        <v>1388</v>
      </c>
      <c r="H250" s="94" t="s">
        <v>139</v>
      </c>
      <c r="I250" s="75" t="s">
        <v>130</v>
      </c>
      <c r="J250" s="104" t="s">
        <v>1394</v>
      </c>
      <c r="K250" s="75" t="s">
        <v>78</v>
      </c>
      <c r="L250" s="77">
        <v>44728</v>
      </c>
      <c r="M250" s="77">
        <v>44743</v>
      </c>
      <c r="N250" s="108" t="s">
        <v>1395</v>
      </c>
      <c r="O250" s="102">
        <v>830037946</v>
      </c>
      <c r="P250" s="75" t="s">
        <v>148</v>
      </c>
      <c r="Q250" s="75" t="s">
        <v>152</v>
      </c>
      <c r="R250" s="120">
        <v>25791988</v>
      </c>
      <c r="S250" s="118">
        <v>0</v>
      </c>
      <c r="T250" s="120">
        <f t="shared" si="40"/>
        <v>25791988</v>
      </c>
      <c r="U250" s="118">
        <v>25791988</v>
      </c>
      <c r="V250" s="86">
        <f t="shared" si="37"/>
        <v>1</v>
      </c>
      <c r="W250" s="87">
        <v>1</v>
      </c>
    </row>
    <row r="251" spans="1:24" s="129" customFormat="1" ht="24" customHeight="1" x14ac:dyDescent="0.3">
      <c r="A251" s="129" t="s">
        <v>24</v>
      </c>
      <c r="B251" s="75" t="s">
        <v>25</v>
      </c>
      <c r="C251" s="75" t="s">
        <v>26</v>
      </c>
      <c r="D251" s="75" t="s">
        <v>24</v>
      </c>
      <c r="E251" s="130">
        <v>57622</v>
      </c>
      <c r="F251" s="130">
        <v>66922</v>
      </c>
      <c r="G251" s="130" t="s">
        <v>1389</v>
      </c>
      <c r="H251" s="140" t="s">
        <v>139</v>
      </c>
      <c r="I251" s="129" t="s">
        <v>130</v>
      </c>
      <c r="J251" s="132" t="s">
        <v>1394</v>
      </c>
      <c r="K251" s="129" t="s">
        <v>78</v>
      </c>
      <c r="L251" s="133">
        <v>44728</v>
      </c>
      <c r="M251" s="133">
        <v>44743</v>
      </c>
      <c r="N251" s="141" t="s">
        <v>68</v>
      </c>
      <c r="O251" s="131">
        <v>8002374121</v>
      </c>
      <c r="P251" s="129" t="s">
        <v>135</v>
      </c>
      <c r="Q251" s="129" t="s">
        <v>152</v>
      </c>
      <c r="R251" s="134">
        <v>985515</v>
      </c>
      <c r="S251" s="135">
        <v>0</v>
      </c>
      <c r="T251" s="134">
        <f t="shared" si="40"/>
        <v>985515</v>
      </c>
      <c r="U251" s="135">
        <v>0</v>
      </c>
      <c r="V251" s="136">
        <f t="shared" si="37"/>
        <v>0</v>
      </c>
      <c r="W251" s="137">
        <v>1</v>
      </c>
      <c r="X251" s="129" t="s">
        <v>1654</v>
      </c>
    </row>
    <row r="252" spans="1:24" ht="24" hidden="1" customHeight="1" x14ac:dyDescent="0.3">
      <c r="A252" s="75" t="s">
        <v>24</v>
      </c>
      <c r="B252" s="75" t="s">
        <v>25</v>
      </c>
      <c r="C252" s="75" t="s">
        <v>26</v>
      </c>
      <c r="D252" s="75" t="s">
        <v>24</v>
      </c>
      <c r="E252" s="76">
        <v>57522</v>
      </c>
      <c r="F252" s="76">
        <v>75922</v>
      </c>
      <c r="G252" s="76" t="s">
        <v>1418</v>
      </c>
      <c r="H252" s="75" t="s">
        <v>140</v>
      </c>
      <c r="I252" s="75" t="s">
        <v>130</v>
      </c>
      <c r="J252" s="104" t="s">
        <v>1419</v>
      </c>
      <c r="K252" s="75" t="s">
        <v>78</v>
      </c>
      <c r="L252" s="77">
        <v>44763</v>
      </c>
      <c r="M252" s="77">
        <v>44774</v>
      </c>
      <c r="N252" s="108" t="s">
        <v>68</v>
      </c>
      <c r="O252" s="102">
        <v>8002374121</v>
      </c>
      <c r="P252" s="75" t="s">
        <v>135</v>
      </c>
      <c r="Q252" s="75" t="s">
        <v>152</v>
      </c>
      <c r="R252" s="120">
        <v>19103310</v>
      </c>
      <c r="S252" s="118">
        <v>0</v>
      </c>
      <c r="T252" s="120">
        <f t="shared" si="40"/>
        <v>19103310</v>
      </c>
      <c r="U252" s="118">
        <v>19103310</v>
      </c>
      <c r="V252" s="86">
        <f t="shared" si="37"/>
        <v>1</v>
      </c>
      <c r="W252" s="87">
        <v>1</v>
      </c>
    </row>
    <row r="253" spans="1:24" s="129" customFormat="1" ht="24" customHeight="1" x14ac:dyDescent="0.3">
      <c r="A253" s="129" t="s">
        <v>24</v>
      </c>
      <c r="B253" s="75" t="s">
        <v>25</v>
      </c>
      <c r="C253" s="75" t="s">
        <v>26</v>
      </c>
      <c r="D253" s="75" t="s">
        <v>24</v>
      </c>
      <c r="E253" s="130">
        <v>69722</v>
      </c>
      <c r="F253" s="130">
        <v>82822</v>
      </c>
      <c r="G253" s="130" t="s">
        <v>1477</v>
      </c>
      <c r="H253" s="129" t="s">
        <v>139</v>
      </c>
      <c r="I253" s="129" t="s">
        <v>130</v>
      </c>
      <c r="J253" s="142" t="s">
        <v>1562</v>
      </c>
      <c r="K253" s="129" t="s">
        <v>78</v>
      </c>
      <c r="L253" s="133">
        <v>44778</v>
      </c>
      <c r="M253" s="133">
        <v>44792</v>
      </c>
      <c r="N253" s="141" t="s">
        <v>68</v>
      </c>
      <c r="O253" s="131">
        <v>8002374121</v>
      </c>
      <c r="P253" s="129" t="s">
        <v>148</v>
      </c>
      <c r="Q253" s="129" t="s">
        <v>152</v>
      </c>
      <c r="R253" s="134">
        <v>27999999</v>
      </c>
      <c r="S253" s="135">
        <v>0</v>
      </c>
      <c r="T253" s="134">
        <f t="shared" si="40"/>
        <v>27999999</v>
      </c>
      <c r="U253" s="135">
        <v>0</v>
      </c>
      <c r="V253" s="136">
        <f t="shared" si="37"/>
        <v>0</v>
      </c>
      <c r="W253" s="137">
        <v>1</v>
      </c>
      <c r="X253" s="129" t="s">
        <v>1654</v>
      </c>
    </row>
    <row r="254" spans="1:24" s="129" customFormat="1" ht="24" customHeight="1" x14ac:dyDescent="0.3">
      <c r="A254" s="129" t="s">
        <v>24</v>
      </c>
      <c r="B254" s="75" t="s">
        <v>25</v>
      </c>
      <c r="C254" s="75" t="s">
        <v>26</v>
      </c>
      <c r="D254" s="75" t="s">
        <v>24</v>
      </c>
      <c r="E254" s="143">
        <v>74122</v>
      </c>
      <c r="F254" s="143">
        <v>93822</v>
      </c>
      <c r="G254" s="144" t="s">
        <v>1567</v>
      </c>
      <c r="H254" s="140" t="s">
        <v>140</v>
      </c>
      <c r="I254" s="129" t="s">
        <v>130</v>
      </c>
      <c r="J254" s="140" t="s">
        <v>1568</v>
      </c>
      <c r="K254" s="140" t="s">
        <v>78</v>
      </c>
      <c r="L254" s="145">
        <v>44813</v>
      </c>
      <c r="M254" s="145">
        <v>44826</v>
      </c>
      <c r="N254" s="141" t="s">
        <v>68</v>
      </c>
      <c r="O254" s="131">
        <v>8002374121</v>
      </c>
      <c r="P254" s="129" t="s">
        <v>148</v>
      </c>
      <c r="Q254" s="129" t="s">
        <v>43</v>
      </c>
      <c r="R254" s="146">
        <v>24500000</v>
      </c>
      <c r="S254" s="147">
        <v>0</v>
      </c>
      <c r="T254" s="134">
        <f t="shared" si="40"/>
        <v>24500000</v>
      </c>
      <c r="U254" s="135">
        <v>0</v>
      </c>
      <c r="V254" s="136">
        <f t="shared" si="37"/>
        <v>0</v>
      </c>
      <c r="W254" s="137">
        <v>1</v>
      </c>
      <c r="X254" s="129" t="s">
        <v>1654</v>
      </c>
    </row>
    <row r="255" spans="1:24" s="129" customFormat="1" ht="24" customHeight="1" x14ac:dyDescent="0.3">
      <c r="A255" s="129" t="s">
        <v>24</v>
      </c>
      <c r="B255" s="75" t="s">
        <v>25</v>
      </c>
      <c r="C255" s="75" t="s">
        <v>26</v>
      </c>
      <c r="D255" s="75" t="s">
        <v>24</v>
      </c>
      <c r="E255" s="143">
        <v>77022</v>
      </c>
      <c r="F255" s="143">
        <v>94722</v>
      </c>
      <c r="G255" s="144" t="s">
        <v>1572</v>
      </c>
      <c r="H255" s="140" t="s">
        <v>140</v>
      </c>
      <c r="I255" s="129" t="s">
        <v>130</v>
      </c>
      <c r="J255" s="140" t="s">
        <v>1573</v>
      </c>
      <c r="K255" s="140" t="s">
        <v>78</v>
      </c>
      <c r="L255" s="145">
        <v>44819</v>
      </c>
      <c r="M255" s="145">
        <v>44832</v>
      </c>
      <c r="N255" s="141" t="s">
        <v>68</v>
      </c>
      <c r="O255" s="131">
        <v>8002374121</v>
      </c>
      <c r="P255" s="129" t="s">
        <v>148</v>
      </c>
      <c r="Q255" s="129" t="s">
        <v>152</v>
      </c>
      <c r="R255" s="146">
        <v>28000000</v>
      </c>
      <c r="S255" s="147">
        <v>0</v>
      </c>
      <c r="T255" s="134">
        <f t="shared" si="40"/>
        <v>28000000</v>
      </c>
      <c r="U255" s="135">
        <v>0</v>
      </c>
      <c r="V255" s="136">
        <f t="shared" si="37"/>
        <v>0</v>
      </c>
      <c r="W255" s="137">
        <v>1</v>
      </c>
      <c r="X255" s="129" t="s">
        <v>1654</v>
      </c>
    </row>
    <row r="256" spans="1:24" ht="24" hidden="1" customHeight="1" x14ac:dyDescent="0.3">
      <c r="A256" s="75" t="s">
        <v>24</v>
      </c>
      <c r="B256" s="75" t="s">
        <v>25</v>
      </c>
      <c r="C256" s="75" t="s">
        <v>26</v>
      </c>
      <c r="D256" s="75" t="s">
        <v>24</v>
      </c>
      <c r="E256" s="76" t="s">
        <v>1129</v>
      </c>
      <c r="F256" s="76" t="s">
        <v>1130</v>
      </c>
      <c r="G256" s="102" t="s">
        <v>534</v>
      </c>
      <c r="H256" s="94" t="s">
        <v>139</v>
      </c>
      <c r="I256" s="75" t="s">
        <v>230</v>
      </c>
      <c r="J256" s="104" t="s">
        <v>1131</v>
      </c>
      <c r="K256" s="75" t="s">
        <v>35</v>
      </c>
      <c r="L256" s="77">
        <v>44565</v>
      </c>
      <c r="M256" s="77">
        <v>44726</v>
      </c>
      <c r="N256" s="104" t="s">
        <v>1132</v>
      </c>
      <c r="O256" s="76">
        <v>900752965</v>
      </c>
      <c r="P256" s="75" t="s">
        <v>148</v>
      </c>
      <c r="Q256" s="75" t="s">
        <v>152</v>
      </c>
      <c r="R256" s="120">
        <v>233204538</v>
      </c>
      <c r="S256" s="118">
        <v>0</v>
      </c>
      <c r="T256" s="120">
        <f t="shared" si="40"/>
        <v>233204538</v>
      </c>
      <c r="U256" s="118">
        <v>233204538</v>
      </c>
      <c r="V256" s="86">
        <f t="shared" si="37"/>
        <v>1</v>
      </c>
      <c r="W256" s="87">
        <v>1</v>
      </c>
    </row>
    <row r="257" spans="1:24" ht="24" hidden="1" customHeight="1" x14ac:dyDescent="0.3">
      <c r="A257" s="75" t="s">
        <v>24</v>
      </c>
      <c r="B257" s="75" t="s">
        <v>25</v>
      </c>
      <c r="C257" s="75" t="s">
        <v>26</v>
      </c>
      <c r="D257" s="75" t="s">
        <v>24</v>
      </c>
      <c r="E257" s="76" t="s">
        <v>1242</v>
      </c>
      <c r="F257" s="76" t="s">
        <v>1456</v>
      </c>
      <c r="G257" s="102" t="s">
        <v>1241</v>
      </c>
      <c r="H257" s="75" t="s">
        <v>140</v>
      </c>
      <c r="I257" s="104" t="s">
        <v>30</v>
      </c>
      <c r="J257" s="104" t="s">
        <v>1240</v>
      </c>
      <c r="K257" s="75" t="s">
        <v>35</v>
      </c>
      <c r="L257" s="77">
        <v>44588</v>
      </c>
      <c r="M257" s="77">
        <v>44926</v>
      </c>
      <c r="N257" s="104" t="s">
        <v>1243</v>
      </c>
      <c r="O257" s="102">
        <v>800206442</v>
      </c>
      <c r="P257" s="75" t="s">
        <v>148</v>
      </c>
      <c r="Q257" s="75" t="s">
        <v>152</v>
      </c>
      <c r="R257" s="120">
        <v>1177340007</v>
      </c>
      <c r="S257" s="118">
        <v>302706054</v>
      </c>
      <c r="T257" s="120">
        <f t="shared" ref="T257:T288" si="41">R257+S257</f>
        <v>1480046061</v>
      </c>
      <c r="U257" s="118">
        <v>488919483</v>
      </c>
      <c r="V257" s="86">
        <f t="shared" ref="V257:V317" si="42">+U257/T257</f>
        <v>0.33034072106489665</v>
      </c>
      <c r="W257" s="87">
        <f t="shared" si="39"/>
        <v>0.72781065088757402</v>
      </c>
    </row>
    <row r="258" spans="1:24" ht="24" hidden="1" customHeight="1" x14ac:dyDescent="0.3">
      <c r="A258" s="75" t="s">
        <v>24</v>
      </c>
      <c r="B258" s="75" t="s">
        <v>25</v>
      </c>
      <c r="C258" s="75" t="s">
        <v>26</v>
      </c>
      <c r="D258" s="75" t="s">
        <v>24</v>
      </c>
      <c r="E258" s="76">
        <v>822</v>
      </c>
      <c r="F258" s="76">
        <v>24622</v>
      </c>
      <c r="G258" s="102" t="s">
        <v>1133</v>
      </c>
      <c r="H258" s="75" t="s">
        <v>140</v>
      </c>
      <c r="I258" s="75" t="s">
        <v>29</v>
      </c>
      <c r="J258" s="104" t="s">
        <v>1134</v>
      </c>
      <c r="K258" s="75" t="s">
        <v>35</v>
      </c>
      <c r="L258" s="77">
        <v>44585</v>
      </c>
      <c r="M258" s="77">
        <v>44926</v>
      </c>
      <c r="N258" s="104" t="s">
        <v>82</v>
      </c>
      <c r="O258" s="102">
        <v>901022119</v>
      </c>
      <c r="P258" s="75" t="s">
        <v>148</v>
      </c>
      <c r="Q258" s="75" t="s">
        <v>152</v>
      </c>
      <c r="R258" s="120">
        <v>134400000</v>
      </c>
      <c r="S258" s="118">
        <v>0</v>
      </c>
      <c r="T258" s="120">
        <f t="shared" si="41"/>
        <v>134400000</v>
      </c>
      <c r="U258" s="118">
        <v>82133333</v>
      </c>
      <c r="V258" s="86">
        <f t="shared" si="42"/>
        <v>0.61111110863095242</v>
      </c>
      <c r="W258" s="87">
        <f t="shared" si="39"/>
        <v>0.73020527859237538</v>
      </c>
    </row>
    <row r="259" spans="1:24" ht="24" hidden="1" customHeight="1" x14ac:dyDescent="0.3">
      <c r="A259" s="75" t="s">
        <v>24</v>
      </c>
      <c r="B259" s="75" t="s">
        <v>25</v>
      </c>
      <c r="C259" s="75" t="s">
        <v>26</v>
      </c>
      <c r="D259" s="75" t="s">
        <v>24</v>
      </c>
      <c r="E259" s="76">
        <v>422</v>
      </c>
      <c r="F259" s="76">
        <v>25722</v>
      </c>
      <c r="G259" s="102" t="s">
        <v>1135</v>
      </c>
      <c r="H259" s="94" t="s">
        <v>139</v>
      </c>
      <c r="I259" s="75" t="s">
        <v>29</v>
      </c>
      <c r="J259" s="104" t="s">
        <v>1136</v>
      </c>
      <c r="K259" s="75" t="s">
        <v>35</v>
      </c>
      <c r="L259" s="77">
        <v>44597</v>
      </c>
      <c r="M259" s="77">
        <v>44773</v>
      </c>
      <c r="N259" s="104" t="s">
        <v>166</v>
      </c>
      <c r="O259" s="102">
        <v>900107353</v>
      </c>
      <c r="P259" s="75" t="s">
        <v>148</v>
      </c>
      <c r="Q259" s="75" t="s">
        <v>152</v>
      </c>
      <c r="R259" s="120">
        <v>18725000</v>
      </c>
      <c r="S259" s="118">
        <v>0</v>
      </c>
      <c r="T259" s="120">
        <f t="shared" si="41"/>
        <v>18725000</v>
      </c>
      <c r="U259" s="118">
        <v>18725000</v>
      </c>
      <c r="V259" s="86">
        <f t="shared" si="42"/>
        <v>1</v>
      </c>
      <c r="W259" s="87">
        <v>1</v>
      </c>
    </row>
    <row r="260" spans="1:24" ht="24" hidden="1" customHeight="1" x14ac:dyDescent="0.3">
      <c r="A260" s="75" t="s">
        <v>24</v>
      </c>
      <c r="B260" s="75" t="s">
        <v>25</v>
      </c>
      <c r="C260" s="75" t="s">
        <v>26</v>
      </c>
      <c r="D260" s="75" t="s">
        <v>24</v>
      </c>
      <c r="E260" s="76">
        <v>24722</v>
      </c>
      <c r="F260" s="76">
        <v>29822</v>
      </c>
      <c r="G260" s="102" t="s">
        <v>1138</v>
      </c>
      <c r="H260" s="75" t="s">
        <v>140</v>
      </c>
      <c r="I260" s="75" t="s">
        <v>29</v>
      </c>
      <c r="J260" s="104" t="s">
        <v>1137</v>
      </c>
      <c r="K260" s="75" t="s">
        <v>35</v>
      </c>
      <c r="L260" s="77">
        <v>44600</v>
      </c>
      <c r="M260" s="77">
        <v>44919</v>
      </c>
      <c r="N260" s="104" t="s">
        <v>170</v>
      </c>
      <c r="O260" s="102">
        <v>830042244</v>
      </c>
      <c r="P260" s="75" t="s">
        <v>148</v>
      </c>
      <c r="Q260" s="75" t="s">
        <v>152</v>
      </c>
      <c r="R260" s="120">
        <v>281992598</v>
      </c>
      <c r="S260" s="118">
        <v>0</v>
      </c>
      <c r="T260" s="120">
        <f t="shared" si="41"/>
        <v>281992598</v>
      </c>
      <c r="U260" s="118">
        <v>140996298</v>
      </c>
      <c r="V260" s="86">
        <f t="shared" si="42"/>
        <v>0.4999999964538076</v>
      </c>
      <c r="W260" s="87">
        <f t="shared" si="39"/>
        <v>0.73354231974921635</v>
      </c>
    </row>
    <row r="261" spans="1:24" s="129" customFormat="1" ht="24" customHeight="1" x14ac:dyDescent="0.3">
      <c r="A261" s="129" t="s">
        <v>24</v>
      </c>
      <c r="B261" s="75" t="s">
        <v>25</v>
      </c>
      <c r="C261" s="75" t="s">
        <v>26</v>
      </c>
      <c r="D261" s="75" t="s">
        <v>24</v>
      </c>
      <c r="E261" s="130">
        <v>25222</v>
      </c>
      <c r="F261" s="130">
        <v>24522</v>
      </c>
      <c r="G261" s="131" t="s">
        <v>1139</v>
      </c>
      <c r="H261" s="129" t="s">
        <v>140</v>
      </c>
      <c r="I261" s="129" t="s">
        <v>29</v>
      </c>
      <c r="J261" s="132" t="s">
        <v>1140</v>
      </c>
      <c r="K261" s="129" t="s">
        <v>35</v>
      </c>
      <c r="L261" s="133">
        <v>44580</v>
      </c>
      <c r="M261" s="133">
        <v>44829</v>
      </c>
      <c r="N261" s="132" t="s">
        <v>120</v>
      </c>
      <c r="O261" s="131">
        <v>1070585545</v>
      </c>
      <c r="P261" s="129" t="s">
        <v>135</v>
      </c>
      <c r="Q261" s="129" t="s">
        <v>149</v>
      </c>
      <c r="R261" s="134">
        <v>8500000</v>
      </c>
      <c r="S261" s="135">
        <v>3150000</v>
      </c>
      <c r="T261" s="134">
        <f t="shared" si="41"/>
        <v>11650000</v>
      </c>
      <c r="U261" s="135">
        <v>9200000</v>
      </c>
      <c r="V261" s="136">
        <f t="shared" si="42"/>
        <v>0.78969957081545061</v>
      </c>
      <c r="W261" s="137">
        <v>1</v>
      </c>
      <c r="X261" s="140" t="s">
        <v>1655</v>
      </c>
    </row>
    <row r="262" spans="1:24" s="129" customFormat="1" ht="24" customHeight="1" x14ac:dyDescent="0.3">
      <c r="A262" s="129" t="s">
        <v>24</v>
      </c>
      <c r="B262" s="75" t="s">
        <v>25</v>
      </c>
      <c r="C262" s="75" t="s">
        <v>26</v>
      </c>
      <c r="D262" s="75" t="s">
        <v>24</v>
      </c>
      <c r="E262" s="130">
        <v>25322</v>
      </c>
      <c r="F262" s="130">
        <v>23622</v>
      </c>
      <c r="G262" s="131" t="s">
        <v>1141</v>
      </c>
      <c r="H262" s="140" t="s">
        <v>139</v>
      </c>
      <c r="I262" s="129" t="s">
        <v>29</v>
      </c>
      <c r="J262" s="132" t="s">
        <v>1142</v>
      </c>
      <c r="K262" s="129" t="s">
        <v>35</v>
      </c>
      <c r="L262" s="133">
        <v>44580</v>
      </c>
      <c r="M262" s="133">
        <v>44742</v>
      </c>
      <c r="N262" s="132" t="s">
        <v>1143</v>
      </c>
      <c r="O262" s="131">
        <v>11206498</v>
      </c>
      <c r="P262" s="129" t="s">
        <v>135</v>
      </c>
      <c r="Q262" s="129" t="s">
        <v>149</v>
      </c>
      <c r="R262" s="134">
        <v>8500000</v>
      </c>
      <c r="S262" s="135">
        <v>0</v>
      </c>
      <c r="T262" s="134">
        <f t="shared" si="41"/>
        <v>8500000</v>
      </c>
      <c r="U262" s="135">
        <v>2100000</v>
      </c>
      <c r="V262" s="136">
        <f t="shared" si="42"/>
        <v>0.24705882352941178</v>
      </c>
      <c r="W262" s="137">
        <v>1</v>
      </c>
      <c r="X262" s="140" t="s">
        <v>1655</v>
      </c>
    </row>
    <row r="263" spans="1:24" ht="24" hidden="1" customHeight="1" x14ac:dyDescent="0.3">
      <c r="A263" s="75" t="s">
        <v>24</v>
      </c>
      <c r="B263" s="75" t="s">
        <v>25</v>
      </c>
      <c r="C263" s="75" t="s">
        <v>26</v>
      </c>
      <c r="D263" s="75" t="s">
        <v>24</v>
      </c>
      <c r="E263" s="76">
        <v>25822</v>
      </c>
      <c r="F263" s="76" t="s">
        <v>1461</v>
      </c>
      <c r="G263" s="102" t="s">
        <v>1144</v>
      </c>
      <c r="H263" s="75" t="s">
        <v>140</v>
      </c>
      <c r="I263" s="75" t="s">
        <v>29</v>
      </c>
      <c r="J263" s="104" t="s">
        <v>1145</v>
      </c>
      <c r="K263" s="75" t="s">
        <v>35</v>
      </c>
      <c r="L263" s="77">
        <v>44590</v>
      </c>
      <c r="M263" s="77">
        <v>44826</v>
      </c>
      <c r="N263" s="104" t="s">
        <v>1415</v>
      </c>
      <c r="O263" s="102" t="s">
        <v>1416</v>
      </c>
      <c r="P263" s="75" t="s">
        <v>135</v>
      </c>
      <c r="Q263" s="75" t="s">
        <v>149</v>
      </c>
      <c r="R263" s="120">
        <v>8489250</v>
      </c>
      <c r="S263" s="118">
        <v>4218900</v>
      </c>
      <c r="T263" s="120">
        <f t="shared" si="41"/>
        <v>12708150</v>
      </c>
      <c r="U263" s="118">
        <v>12708150</v>
      </c>
      <c r="V263" s="86">
        <f t="shared" si="42"/>
        <v>1</v>
      </c>
      <c r="W263" s="87">
        <v>1</v>
      </c>
    </row>
    <row r="264" spans="1:24" ht="24" hidden="1" customHeight="1" x14ac:dyDescent="0.3">
      <c r="A264" s="75" t="s">
        <v>24</v>
      </c>
      <c r="B264" s="75" t="s">
        <v>25</v>
      </c>
      <c r="C264" s="75" t="s">
        <v>26</v>
      </c>
      <c r="D264" s="75" t="s">
        <v>24</v>
      </c>
      <c r="E264" s="76">
        <v>25522</v>
      </c>
      <c r="F264" s="76">
        <v>24122</v>
      </c>
      <c r="G264" s="102" t="s">
        <v>1146</v>
      </c>
      <c r="H264" s="75" t="s">
        <v>140</v>
      </c>
      <c r="I264" s="75" t="s">
        <v>29</v>
      </c>
      <c r="J264" s="104" t="s">
        <v>1147</v>
      </c>
      <c r="K264" s="75" t="s">
        <v>35</v>
      </c>
      <c r="L264" s="77">
        <v>44215</v>
      </c>
      <c r="M264" s="77">
        <v>44815</v>
      </c>
      <c r="N264" s="104" t="s">
        <v>113</v>
      </c>
      <c r="O264" s="102">
        <v>1100402300</v>
      </c>
      <c r="P264" s="75" t="s">
        <v>135</v>
      </c>
      <c r="Q264" s="75" t="s">
        <v>149</v>
      </c>
      <c r="R264" s="120">
        <v>8500000</v>
      </c>
      <c r="S264" s="118">
        <v>3150000</v>
      </c>
      <c r="T264" s="120">
        <f t="shared" si="41"/>
        <v>11650000</v>
      </c>
      <c r="U264" s="118">
        <v>11100000</v>
      </c>
      <c r="V264" s="86">
        <f t="shared" si="42"/>
        <v>0.9527896995708155</v>
      </c>
      <c r="W264" s="87">
        <v>1</v>
      </c>
    </row>
    <row r="265" spans="1:24" ht="24" hidden="1" customHeight="1" x14ac:dyDescent="0.3">
      <c r="A265" s="75" t="s">
        <v>24</v>
      </c>
      <c r="B265" s="75" t="s">
        <v>25</v>
      </c>
      <c r="C265" s="75" t="s">
        <v>26</v>
      </c>
      <c r="D265" s="75" t="s">
        <v>24</v>
      </c>
      <c r="E265" s="76">
        <v>24822</v>
      </c>
      <c r="F265" s="76">
        <v>23822</v>
      </c>
      <c r="G265" s="102" t="s">
        <v>1148</v>
      </c>
      <c r="H265" s="75" t="s">
        <v>140</v>
      </c>
      <c r="I265" s="75" t="s">
        <v>29</v>
      </c>
      <c r="J265" s="75" t="s">
        <v>300</v>
      </c>
      <c r="K265" s="75" t="s">
        <v>35</v>
      </c>
      <c r="L265" s="77">
        <v>44215</v>
      </c>
      <c r="M265" s="77">
        <v>44829</v>
      </c>
      <c r="N265" s="110" t="s">
        <v>1178</v>
      </c>
      <c r="O265" s="102">
        <v>1143342367</v>
      </c>
      <c r="P265" s="75" t="s">
        <v>135</v>
      </c>
      <c r="Q265" s="75" t="s">
        <v>1176</v>
      </c>
      <c r="R265" s="121">
        <v>8500000</v>
      </c>
      <c r="S265" s="118">
        <v>4250000</v>
      </c>
      <c r="T265" s="120">
        <f t="shared" si="41"/>
        <v>12750000</v>
      </c>
      <c r="U265" s="118">
        <v>11500000</v>
      </c>
      <c r="V265" s="86">
        <f t="shared" si="42"/>
        <v>0.90196078431372551</v>
      </c>
      <c r="W265" s="87">
        <v>1</v>
      </c>
    </row>
    <row r="266" spans="1:24" s="129" customFormat="1" ht="24" customHeight="1" x14ac:dyDescent="0.3">
      <c r="A266" s="129" t="s">
        <v>24</v>
      </c>
      <c r="B266" s="75" t="s">
        <v>25</v>
      </c>
      <c r="C266" s="75" t="s">
        <v>26</v>
      </c>
      <c r="D266" s="75" t="s">
        <v>24</v>
      </c>
      <c r="E266" s="130">
        <v>25622</v>
      </c>
      <c r="F266" s="130" t="s">
        <v>1459</v>
      </c>
      <c r="G266" s="131" t="s">
        <v>1149</v>
      </c>
      <c r="H266" s="129" t="s">
        <v>140</v>
      </c>
      <c r="I266" s="129" t="s">
        <v>29</v>
      </c>
      <c r="J266" s="129" t="s">
        <v>1167</v>
      </c>
      <c r="K266" s="129" t="s">
        <v>35</v>
      </c>
      <c r="L266" s="133">
        <v>44215</v>
      </c>
      <c r="M266" s="133">
        <v>44815</v>
      </c>
      <c r="N266" s="139" t="s">
        <v>1457</v>
      </c>
      <c r="O266" s="131" t="s">
        <v>1458</v>
      </c>
      <c r="P266" s="129" t="s">
        <v>135</v>
      </c>
      <c r="Q266" s="129" t="s">
        <v>43</v>
      </c>
      <c r="R266" s="154">
        <v>8500000</v>
      </c>
      <c r="S266" s="135">
        <v>3150000</v>
      </c>
      <c r="T266" s="134">
        <f t="shared" si="41"/>
        <v>11650000</v>
      </c>
      <c r="U266" s="135">
        <v>8700000</v>
      </c>
      <c r="V266" s="136">
        <f t="shared" si="42"/>
        <v>0.74678111587982832</v>
      </c>
      <c r="W266" s="137">
        <v>1</v>
      </c>
      <c r="X266" s="140" t="s">
        <v>1655</v>
      </c>
    </row>
    <row r="267" spans="1:24" ht="24" hidden="1" customHeight="1" x14ac:dyDescent="0.3">
      <c r="A267" s="75" t="s">
        <v>24</v>
      </c>
      <c r="B267" s="75" t="s">
        <v>25</v>
      </c>
      <c r="C267" s="75" t="s">
        <v>26</v>
      </c>
      <c r="D267" s="75" t="s">
        <v>24</v>
      </c>
      <c r="E267" s="76">
        <v>25922</v>
      </c>
      <c r="F267" s="76" t="s">
        <v>1460</v>
      </c>
      <c r="G267" s="102" t="s">
        <v>1150</v>
      </c>
      <c r="H267" s="75" t="s">
        <v>140</v>
      </c>
      <c r="I267" s="75" t="s">
        <v>29</v>
      </c>
      <c r="J267" s="75" t="s">
        <v>1168</v>
      </c>
      <c r="K267" s="75" t="s">
        <v>35</v>
      </c>
      <c r="L267" s="77">
        <v>44215</v>
      </c>
      <c r="M267" s="77">
        <v>44834</v>
      </c>
      <c r="N267" s="110" t="s">
        <v>1332</v>
      </c>
      <c r="O267" s="102" t="s">
        <v>1333</v>
      </c>
      <c r="P267" s="75" t="s">
        <v>138</v>
      </c>
      <c r="Q267" s="75" t="s">
        <v>1177</v>
      </c>
      <c r="R267" s="121">
        <v>8868333</v>
      </c>
      <c r="S267" s="118">
        <v>3912500</v>
      </c>
      <c r="T267" s="121">
        <f t="shared" si="41"/>
        <v>12780833</v>
      </c>
      <c r="U267" s="118">
        <v>11997500</v>
      </c>
      <c r="V267" s="86">
        <f t="shared" si="42"/>
        <v>0.93871033288675321</v>
      </c>
      <c r="W267" s="87">
        <f t="shared" si="39"/>
        <v>1</v>
      </c>
    </row>
    <row r="268" spans="1:24" ht="24" hidden="1" customHeight="1" x14ac:dyDescent="0.3">
      <c r="A268" s="75" t="s">
        <v>24</v>
      </c>
      <c r="B268" s="75" t="s">
        <v>25</v>
      </c>
      <c r="C268" s="75" t="s">
        <v>26</v>
      </c>
      <c r="D268" s="75" t="s">
        <v>24</v>
      </c>
      <c r="E268" s="76">
        <v>26122</v>
      </c>
      <c r="F268" s="76">
        <v>24722</v>
      </c>
      <c r="G268" s="102" t="s">
        <v>1151</v>
      </c>
      <c r="H268" s="94" t="s">
        <v>139</v>
      </c>
      <c r="I268" s="75" t="s">
        <v>29</v>
      </c>
      <c r="J268" s="75" t="s">
        <v>1169</v>
      </c>
      <c r="K268" s="75" t="s">
        <v>35</v>
      </c>
      <c r="L268" s="77">
        <v>44215</v>
      </c>
      <c r="M268" s="77">
        <v>44742</v>
      </c>
      <c r="N268" s="110" t="s">
        <v>1179</v>
      </c>
      <c r="O268" s="102">
        <v>1000578549</v>
      </c>
      <c r="P268" s="75" t="s">
        <v>138</v>
      </c>
      <c r="Q268" s="75" t="s">
        <v>1177</v>
      </c>
      <c r="R268" s="121">
        <v>8334900</v>
      </c>
      <c r="S268" s="118">
        <v>0</v>
      </c>
      <c r="T268" s="121">
        <f t="shared" si="41"/>
        <v>8334900</v>
      </c>
      <c r="U268" s="118">
        <v>8334900</v>
      </c>
      <c r="V268" s="86">
        <f t="shared" si="42"/>
        <v>1</v>
      </c>
      <c r="W268" s="87">
        <v>1</v>
      </c>
    </row>
    <row r="269" spans="1:24" ht="24" hidden="1" customHeight="1" x14ac:dyDescent="0.3">
      <c r="A269" s="75" t="s">
        <v>24</v>
      </c>
      <c r="B269" s="75" t="s">
        <v>25</v>
      </c>
      <c r="C269" s="75" t="s">
        <v>26</v>
      </c>
      <c r="D269" s="75" t="s">
        <v>24</v>
      </c>
      <c r="E269" s="76">
        <v>25022</v>
      </c>
      <c r="F269" s="76">
        <v>24822</v>
      </c>
      <c r="G269" s="102" t="s">
        <v>1152</v>
      </c>
      <c r="H269" s="94" t="s">
        <v>139</v>
      </c>
      <c r="I269" s="75" t="s">
        <v>29</v>
      </c>
      <c r="J269" s="75" t="s">
        <v>1170</v>
      </c>
      <c r="K269" s="75" t="s">
        <v>35</v>
      </c>
      <c r="L269" s="77">
        <v>44582</v>
      </c>
      <c r="M269" s="77">
        <v>44742</v>
      </c>
      <c r="N269" s="110" t="s">
        <v>1180</v>
      </c>
      <c r="O269" s="102">
        <v>1012430489</v>
      </c>
      <c r="P269" s="75" t="s">
        <v>135</v>
      </c>
      <c r="Q269" s="75" t="s">
        <v>1176</v>
      </c>
      <c r="R269" s="121">
        <v>8500000</v>
      </c>
      <c r="S269" s="118">
        <v>0</v>
      </c>
      <c r="T269" s="121">
        <f t="shared" si="41"/>
        <v>8500000</v>
      </c>
      <c r="U269" s="118">
        <v>8500000</v>
      </c>
      <c r="V269" s="86">
        <f t="shared" si="42"/>
        <v>1</v>
      </c>
      <c r="W269" s="87">
        <v>1</v>
      </c>
    </row>
    <row r="270" spans="1:24" ht="24" hidden="1" customHeight="1" x14ac:dyDescent="0.3">
      <c r="A270" s="75" t="s">
        <v>24</v>
      </c>
      <c r="B270" s="75" t="s">
        <v>25</v>
      </c>
      <c r="C270" s="75" t="s">
        <v>26</v>
      </c>
      <c r="D270" s="75" t="s">
        <v>24</v>
      </c>
      <c r="E270" s="76">
        <v>28222</v>
      </c>
      <c r="F270" s="76">
        <v>25522</v>
      </c>
      <c r="G270" s="102" t="s">
        <v>1153</v>
      </c>
      <c r="H270" s="94" t="s">
        <v>139</v>
      </c>
      <c r="I270" s="75" t="s">
        <v>29</v>
      </c>
      <c r="J270" s="75" t="s">
        <v>1171</v>
      </c>
      <c r="K270" s="75" t="s">
        <v>35</v>
      </c>
      <c r="L270" s="77">
        <v>44586</v>
      </c>
      <c r="M270" s="77">
        <v>44742</v>
      </c>
      <c r="N270" s="110" t="s">
        <v>1181</v>
      </c>
      <c r="O270" s="102">
        <v>1053614413</v>
      </c>
      <c r="P270" s="75" t="s">
        <v>138</v>
      </c>
      <c r="Q270" s="75" t="s">
        <v>1177</v>
      </c>
      <c r="R270" s="121">
        <v>8000000</v>
      </c>
      <c r="S270" s="118">
        <v>0</v>
      </c>
      <c r="T270" s="121">
        <f t="shared" si="41"/>
        <v>8000000</v>
      </c>
      <c r="U270" s="118">
        <v>8000000</v>
      </c>
      <c r="V270" s="86">
        <f t="shared" si="42"/>
        <v>1</v>
      </c>
      <c r="W270" s="87">
        <v>1</v>
      </c>
    </row>
    <row r="271" spans="1:24" ht="24" hidden="1" customHeight="1" x14ac:dyDescent="0.3">
      <c r="A271" s="75" t="s">
        <v>24</v>
      </c>
      <c r="B271" s="75" t="s">
        <v>25</v>
      </c>
      <c r="C271" s="75" t="s">
        <v>26</v>
      </c>
      <c r="D271" s="75" t="s">
        <v>24</v>
      </c>
      <c r="E271" s="76">
        <v>28322</v>
      </c>
      <c r="F271" s="76">
        <v>24922</v>
      </c>
      <c r="G271" s="102" t="s">
        <v>1154</v>
      </c>
      <c r="H271" s="94" t="s">
        <v>139</v>
      </c>
      <c r="I271" s="75" t="s">
        <v>29</v>
      </c>
      <c r="J271" s="75" t="s">
        <v>1171</v>
      </c>
      <c r="K271" s="75" t="s">
        <v>35</v>
      </c>
      <c r="L271" s="77">
        <v>44582</v>
      </c>
      <c r="M271" s="77">
        <v>44742</v>
      </c>
      <c r="N271" s="110" t="s">
        <v>1182</v>
      </c>
      <c r="O271" s="102">
        <v>23755470</v>
      </c>
      <c r="P271" s="75" t="s">
        <v>138</v>
      </c>
      <c r="Q271" s="75" t="s">
        <v>1177</v>
      </c>
      <c r="R271" s="121">
        <v>8000000</v>
      </c>
      <c r="S271" s="118">
        <v>0</v>
      </c>
      <c r="T271" s="121">
        <f t="shared" si="41"/>
        <v>8000000</v>
      </c>
      <c r="U271" s="118">
        <v>8000000</v>
      </c>
      <c r="V271" s="86">
        <f t="shared" si="42"/>
        <v>1</v>
      </c>
      <c r="W271" s="87">
        <v>1</v>
      </c>
    </row>
    <row r="272" spans="1:24" ht="24" hidden="1" customHeight="1" x14ac:dyDescent="0.3">
      <c r="A272" s="75" t="s">
        <v>24</v>
      </c>
      <c r="B272" s="75" t="s">
        <v>25</v>
      </c>
      <c r="C272" s="75" t="s">
        <v>26</v>
      </c>
      <c r="D272" s="75" t="s">
        <v>24</v>
      </c>
      <c r="E272" s="76">
        <v>27222</v>
      </c>
      <c r="F272" s="76">
        <v>25422</v>
      </c>
      <c r="G272" s="102" t="s">
        <v>1155</v>
      </c>
      <c r="H272" s="75" t="s">
        <v>140</v>
      </c>
      <c r="I272" s="75" t="s">
        <v>29</v>
      </c>
      <c r="J272" s="75" t="s">
        <v>330</v>
      </c>
      <c r="K272" s="75" t="s">
        <v>35</v>
      </c>
      <c r="L272" s="77">
        <v>44586</v>
      </c>
      <c r="M272" s="77">
        <v>44823</v>
      </c>
      <c r="N272" s="110" t="s">
        <v>1183</v>
      </c>
      <c r="O272" s="102">
        <v>40045289</v>
      </c>
      <c r="P272" s="75" t="s">
        <v>138</v>
      </c>
      <c r="Q272" s="75" t="s">
        <v>1177</v>
      </c>
      <c r="R272" s="121">
        <v>8266667</v>
      </c>
      <c r="S272" s="118">
        <v>4081673</v>
      </c>
      <c r="T272" s="121">
        <f t="shared" si="41"/>
        <v>12348340</v>
      </c>
      <c r="U272" s="118">
        <v>11366667</v>
      </c>
      <c r="V272" s="86">
        <f t="shared" si="42"/>
        <v>0.92050162208037678</v>
      </c>
      <c r="W272" s="87">
        <v>1</v>
      </c>
    </row>
    <row r="273" spans="1:24" ht="24" hidden="1" customHeight="1" x14ac:dyDescent="0.3">
      <c r="A273" s="75" t="s">
        <v>24</v>
      </c>
      <c r="B273" s="75" t="s">
        <v>25</v>
      </c>
      <c r="C273" s="75" t="s">
        <v>26</v>
      </c>
      <c r="D273" s="75" t="s">
        <v>24</v>
      </c>
      <c r="E273" s="76">
        <v>27322</v>
      </c>
      <c r="F273" s="76">
        <v>25122</v>
      </c>
      <c r="G273" s="102" t="s">
        <v>1156</v>
      </c>
      <c r="H273" s="94" t="s">
        <v>139</v>
      </c>
      <c r="I273" s="75" t="s">
        <v>29</v>
      </c>
      <c r="J273" s="75" t="s">
        <v>1172</v>
      </c>
      <c r="K273" s="75" t="s">
        <v>35</v>
      </c>
      <c r="L273" s="77">
        <v>44583</v>
      </c>
      <c r="M273" s="77">
        <v>44742</v>
      </c>
      <c r="N273" s="110" t="s">
        <v>1184</v>
      </c>
      <c r="O273" s="102">
        <v>1016073384</v>
      </c>
      <c r="P273" s="75" t="s">
        <v>138</v>
      </c>
      <c r="Q273" s="75" t="s">
        <v>1177</v>
      </c>
      <c r="R273" s="121">
        <v>8266667</v>
      </c>
      <c r="S273" s="118">
        <v>0</v>
      </c>
      <c r="T273" s="121">
        <f t="shared" si="41"/>
        <v>8266667</v>
      </c>
      <c r="U273" s="118">
        <v>8266667</v>
      </c>
      <c r="V273" s="86">
        <f t="shared" si="42"/>
        <v>1</v>
      </c>
      <c r="W273" s="87">
        <v>1</v>
      </c>
    </row>
    <row r="274" spans="1:24" ht="24" hidden="1" customHeight="1" x14ac:dyDescent="0.3">
      <c r="A274" s="75" t="s">
        <v>24</v>
      </c>
      <c r="B274" s="75" t="s">
        <v>25</v>
      </c>
      <c r="C274" s="75" t="s">
        <v>26</v>
      </c>
      <c r="D274" s="75" t="s">
        <v>24</v>
      </c>
      <c r="E274" s="76">
        <v>26222</v>
      </c>
      <c r="F274" s="76">
        <v>25622</v>
      </c>
      <c r="G274" s="102" t="s">
        <v>1244</v>
      </c>
      <c r="H274" s="94" t="s">
        <v>139</v>
      </c>
      <c r="I274" s="75" t="s">
        <v>29</v>
      </c>
      <c r="J274" s="111" t="s">
        <v>1174</v>
      </c>
      <c r="K274" s="75" t="s">
        <v>35</v>
      </c>
      <c r="L274" s="77">
        <v>44587</v>
      </c>
      <c r="M274" s="77">
        <v>44742</v>
      </c>
      <c r="N274" s="110" t="s">
        <v>188</v>
      </c>
      <c r="O274" s="102">
        <v>80070817</v>
      </c>
      <c r="P274" s="75" t="s">
        <v>135</v>
      </c>
      <c r="Q274" s="75" t="s">
        <v>1176</v>
      </c>
      <c r="R274" s="121">
        <v>14470000</v>
      </c>
      <c r="S274" s="118">
        <v>0</v>
      </c>
      <c r="T274" s="121">
        <f t="shared" si="41"/>
        <v>14470000</v>
      </c>
      <c r="U274" s="118">
        <v>14470000</v>
      </c>
      <c r="V274" s="86">
        <f t="shared" si="42"/>
        <v>1</v>
      </c>
      <c r="W274" s="87">
        <v>1</v>
      </c>
    </row>
    <row r="275" spans="1:24" s="129" customFormat="1" ht="24" customHeight="1" x14ac:dyDescent="0.3">
      <c r="A275" s="129" t="s">
        <v>24</v>
      </c>
      <c r="B275" s="75" t="s">
        <v>25</v>
      </c>
      <c r="C275" s="75" t="s">
        <v>26</v>
      </c>
      <c r="D275" s="75" t="s">
        <v>24</v>
      </c>
      <c r="E275" s="130">
        <v>26322</v>
      </c>
      <c r="F275" s="130">
        <v>26322</v>
      </c>
      <c r="G275" s="131" t="s">
        <v>1157</v>
      </c>
      <c r="H275" s="140" t="s">
        <v>139</v>
      </c>
      <c r="I275" s="129" t="s">
        <v>29</v>
      </c>
      <c r="J275" s="129" t="s">
        <v>1173</v>
      </c>
      <c r="K275" s="129" t="s">
        <v>35</v>
      </c>
      <c r="L275" s="133">
        <v>44587</v>
      </c>
      <c r="M275" s="133">
        <v>44742</v>
      </c>
      <c r="N275" s="139" t="s">
        <v>229</v>
      </c>
      <c r="O275" s="131">
        <v>80096517</v>
      </c>
      <c r="P275" s="129" t="s">
        <v>135</v>
      </c>
      <c r="Q275" s="129" t="s">
        <v>1176</v>
      </c>
      <c r="R275" s="154">
        <v>15200000</v>
      </c>
      <c r="S275" s="135">
        <v>0</v>
      </c>
      <c r="T275" s="154">
        <f t="shared" si="41"/>
        <v>15200000</v>
      </c>
      <c r="U275" s="135">
        <v>9500000</v>
      </c>
      <c r="V275" s="136">
        <f t="shared" si="42"/>
        <v>0.625</v>
      </c>
      <c r="W275" s="137">
        <v>1</v>
      </c>
      <c r="X275" s="140" t="s">
        <v>1655</v>
      </c>
    </row>
    <row r="276" spans="1:24" ht="24" hidden="1" customHeight="1" x14ac:dyDescent="0.3">
      <c r="A276" s="75" t="s">
        <v>24</v>
      </c>
      <c r="B276" s="75" t="s">
        <v>25</v>
      </c>
      <c r="C276" s="75" t="s">
        <v>26</v>
      </c>
      <c r="D276" s="75" t="s">
        <v>24</v>
      </c>
      <c r="E276" s="76">
        <v>28122</v>
      </c>
      <c r="F276" s="76">
        <v>27322</v>
      </c>
      <c r="G276" s="102" t="s">
        <v>1158</v>
      </c>
      <c r="H276" s="94" t="s">
        <v>139</v>
      </c>
      <c r="I276" s="75" t="s">
        <v>29</v>
      </c>
      <c r="J276" s="75" t="s">
        <v>309</v>
      </c>
      <c r="K276" s="75" t="s">
        <v>35</v>
      </c>
      <c r="L276" s="77">
        <v>44588</v>
      </c>
      <c r="M276" s="77">
        <v>44742</v>
      </c>
      <c r="N276" s="110" t="s">
        <v>1185</v>
      </c>
      <c r="O276" s="102">
        <v>1053605727</v>
      </c>
      <c r="P276" s="75" t="s">
        <v>138</v>
      </c>
      <c r="Q276" s="75" t="s">
        <v>1177</v>
      </c>
      <c r="R276" s="121">
        <v>7850000</v>
      </c>
      <c r="S276" s="118">
        <v>0</v>
      </c>
      <c r="T276" s="121">
        <f t="shared" si="41"/>
        <v>7850000</v>
      </c>
      <c r="U276" s="118">
        <v>7850000</v>
      </c>
      <c r="V276" s="86">
        <f t="shared" si="42"/>
        <v>1</v>
      </c>
      <c r="W276" s="87">
        <v>1</v>
      </c>
    </row>
    <row r="277" spans="1:24" ht="24" hidden="1" customHeight="1" x14ac:dyDescent="0.3">
      <c r="A277" s="75" t="s">
        <v>24</v>
      </c>
      <c r="B277" s="75" t="s">
        <v>25</v>
      </c>
      <c r="C277" s="75" t="s">
        <v>26</v>
      </c>
      <c r="D277" s="75" t="s">
        <v>24</v>
      </c>
      <c r="E277" s="76">
        <v>27922</v>
      </c>
      <c r="F277" s="76">
        <v>27422</v>
      </c>
      <c r="G277" s="102" t="s">
        <v>1159</v>
      </c>
      <c r="H277" s="94" t="s">
        <v>139</v>
      </c>
      <c r="I277" s="75" t="s">
        <v>29</v>
      </c>
      <c r="J277" s="75" t="s">
        <v>1171</v>
      </c>
      <c r="K277" s="75" t="s">
        <v>35</v>
      </c>
      <c r="L277" s="77">
        <v>44588</v>
      </c>
      <c r="M277" s="77">
        <v>44742</v>
      </c>
      <c r="N277" s="110" t="s">
        <v>1186</v>
      </c>
      <c r="O277" s="102">
        <v>1053616426</v>
      </c>
      <c r="P277" s="75" t="s">
        <v>138</v>
      </c>
      <c r="Q277" s="75" t="s">
        <v>1177</v>
      </c>
      <c r="R277" s="121">
        <v>7850000</v>
      </c>
      <c r="S277" s="118">
        <v>0</v>
      </c>
      <c r="T277" s="121">
        <f t="shared" si="41"/>
        <v>7850000</v>
      </c>
      <c r="U277" s="118">
        <v>7850000</v>
      </c>
      <c r="V277" s="86">
        <f t="shared" si="42"/>
        <v>1</v>
      </c>
      <c r="W277" s="87">
        <v>1</v>
      </c>
    </row>
    <row r="278" spans="1:24" ht="24" hidden="1" customHeight="1" x14ac:dyDescent="0.3">
      <c r="A278" s="75" t="s">
        <v>24</v>
      </c>
      <c r="B278" s="75" t="s">
        <v>25</v>
      </c>
      <c r="C278" s="75" t="s">
        <v>26</v>
      </c>
      <c r="D278" s="75" t="s">
        <v>24</v>
      </c>
      <c r="E278" s="76">
        <v>27622</v>
      </c>
      <c r="F278" s="76">
        <v>29322</v>
      </c>
      <c r="G278" s="102" t="s">
        <v>1160</v>
      </c>
      <c r="H278" s="75" t="s">
        <v>140</v>
      </c>
      <c r="I278" s="75" t="s">
        <v>29</v>
      </c>
      <c r="J278" s="75" t="s">
        <v>342</v>
      </c>
      <c r="K278" s="75" t="s">
        <v>35</v>
      </c>
      <c r="L278" s="77">
        <v>44589</v>
      </c>
      <c r="M278" s="77">
        <v>44822</v>
      </c>
      <c r="N278" s="110" t="s">
        <v>1187</v>
      </c>
      <c r="O278" s="102">
        <v>1002479811</v>
      </c>
      <c r="P278" s="75" t="s">
        <v>138</v>
      </c>
      <c r="Q278" s="75" t="s">
        <v>1177</v>
      </c>
      <c r="R278" s="121">
        <v>7850000</v>
      </c>
      <c r="S278" s="118">
        <v>3900000</v>
      </c>
      <c r="T278" s="121">
        <f t="shared" si="41"/>
        <v>11750000</v>
      </c>
      <c r="U278" s="118">
        <v>10850000</v>
      </c>
      <c r="V278" s="86">
        <f t="shared" si="42"/>
        <v>0.92340425531914894</v>
      </c>
      <c r="W278" s="87">
        <v>1</v>
      </c>
    </row>
    <row r="279" spans="1:24" ht="24" hidden="1" customHeight="1" x14ac:dyDescent="0.3">
      <c r="A279" s="75" t="s">
        <v>24</v>
      </c>
      <c r="B279" s="75" t="s">
        <v>25</v>
      </c>
      <c r="C279" s="75" t="s">
        <v>26</v>
      </c>
      <c r="D279" s="75" t="s">
        <v>24</v>
      </c>
      <c r="E279" s="76">
        <v>27522</v>
      </c>
      <c r="F279" s="76">
        <v>27522</v>
      </c>
      <c r="G279" s="102" t="s">
        <v>1161</v>
      </c>
      <c r="H279" s="75" t="s">
        <v>140</v>
      </c>
      <c r="I279" s="75" t="s">
        <v>29</v>
      </c>
      <c r="J279" s="75" t="s">
        <v>342</v>
      </c>
      <c r="K279" s="75" t="s">
        <v>35</v>
      </c>
      <c r="L279" s="77">
        <v>44588</v>
      </c>
      <c r="M279" s="77">
        <v>44822</v>
      </c>
      <c r="N279" s="110" t="s">
        <v>1188</v>
      </c>
      <c r="O279" s="102">
        <v>1050602495</v>
      </c>
      <c r="P279" s="75" t="s">
        <v>138</v>
      </c>
      <c r="Q279" s="75" t="s">
        <v>1177</v>
      </c>
      <c r="R279" s="121">
        <v>7850000</v>
      </c>
      <c r="S279" s="118">
        <v>3900000</v>
      </c>
      <c r="T279" s="121">
        <f t="shared" si="41"/>
        <v>11750000</v>
      </c>
      <c r="U279" s="118">
        <v>10850000</v>
      </c>
      <c r="V279" s="86">
        <f t="shared" si="42"/>
        <v>0.92340425531914894</v>
      </c>
      <c r="W279" s="87">
        <v>1</v>
      </c>
    </row>
    <row r="280" spans="1:24" s="129" customFormat="1" ht="24" customHeight="1" x14ac:dyDescent="0.3">
      <c r="A280" s="129" t="s">
        <v>24</v>
      </c>
      <c r="B280" s="75" t="s">
        <v>25</v>
      </c>
      <c r="C280" s="75" t="s">
        <v>26</v>
      </c>
      <c r="D280" s="75" t="s">
        <v>24</v>
      </c>
      <c r="E280" s="130">
        <v>27722</v>
      </c>
      <c r="F280" s="130">
        <v>27622</v>
      </c>
      <c r="G280" s="131" t="s">
        <v>1162</v>
      </c>
      <c r="H280" s="140" t="s">
        <v>139</v>
      </c>
      <c r="I280" s="129" t="s">
        <v>29</v>
      </c>
      <c r="J280" s="129" t="s">
        <v>342</v>
      </c>
      <c r="K280" s="129" t="s">
        <v>35</v>
      </c>
      <c r="L280" s="133">
        <v>44588</v>
      </c>
      <c r="M280" s="133">
        <v>44742</v>
      </c>
      <c r="N280" s="139" t="s">
        <v>1189</v>
      </c>
      <c r="O280" s="131">
        <v>1004926763</v>
      </c>
      <c r="P280" s="129" t="s">
        <v>138</v>
      </c>
      <c r="Q280" s="129" t="s">
        <v>1177</v>
      </c>
      <c r="R280" s="154">
        <v>7850000</v>
      </c>
      <c r="S280" s="135">
        <v>0</v>
      </c>
      <c r="T280" s="154">
        <f t="shared" si="41"/>
        <v>7850000</v>
      </c>
      <c r="U280" s="135">
        <v>3850000</v>
      </c>
      <c r="V280" s="136">
        <f t="shared" si="42"/>
        <v>0.49044585987261147</v>
      </c>
      <c r="W280" s="137">
        <v>1</v>
      </c>
      <c r="X280" s="140" t="s">
        <v>1655</v>
      </c>
    </row>
    <row r="281" spans="1:24" ht="24" hidden="1" customHeight="1" x14ac:dyDescent="0.3">
      <c r="A281" s="75" t="s">
        <v>24</v>
      </c>
      <c r="B281" s="75" t="s">
        <v>25</v>
      </c>
      <c r="C281" s="75" t="s">
        <v>26</v>
      </c>
      <c r="D281" s="75" t="s">
        <v>24</v>
      </c>
      <c r="E281" s="76">
        <v>27822</v>
      </c>
      <c r="F281" s="76">
        <v>27722</v>
      </c>
      <c r="G281" s="102" t="s">
        <v>1163</v>
      </c>
      <c r="H281" s="75" t="s">
        <v>140</v>
      </c>
      <c r="I281" s="75" t="s">
        <v>29</v>
      </c>
      <c r="J281" s="75" t="s">
        <v>342</v>
      </c>
      <c r="K281" s="75" t="s">
        <v>35</v>
      </c>
      <c r="L281" s="77">
        <v>44588</v>
      </c>
      <c r="M281" s="77">
        <v>44822</v>
      </c>
      <c r="N281" s="110" t="s">
        <v>1190</v>
      </c>
      <c r="O281" s="102">
        <v>1053616692</v>
      </c>
      <c r="P281" s="75" t="s">
        <v>138</v>
      </c>
      <c r="Q281" s="75" t="s">
        <v>1177</v>
      </c>
      <c r="R281" s="121">
        <v>7850000</v>
      </c>
      <c r="S281" s="118">
        <v>3900000</v>
      </c>
      <c r="T281" s="121">
        <f t="shared" si="41"/>
        <v>11750000</v>
      </c>
      <c r="U281" s="118">
        <v>10850000</v>
      </c>
      <c r="V281" s="86">
        <f t="shared" si="42"/>
        <v>0.92340425531914894</v>
      </c>
      <c r="W281" s="87">
        <v>1</v>
      </c>
    </row>
    <row r="282" spans="1:24" ht="24" hidden="1" customHeight="1" x14ac:dyDescent="0.3">
      <c r="A282" s="75" t="s">
        <v>24</v>
      </c>
      <c r="B282" s="75" t="s">
        <v>25</v>
      </c>
      <c r="C282" s="75" t="s">
        <v>26</v>
      </c>
      <c r="D282" s="75" t="s">
        <v>24</v>
      </c>
      <c r="E282" s="76">
        <v>26022</v>
      </c>
      <c r="F282" s="76">
        <v>28022</v>
      </c>
      <c r="G282" s="102" t="s">
        <v>1164</v>
      </c>
      <c r="H282" s="75" t="s">
        <v>140</v>
      </c>
      <c r="I282" s="75" t="s">
        <v>29</v>
      </c>
      <c r="J282" s="75" t="s">
        <v>1174</v>
      </c>
      <c r="K282" s="75" t="s">
        <v>35</v>
      </c>
      <c r="L282" s="77">
        <v>44592</v>
      </c>
      <c r="M282" s="77">
        <v>44824</v>
      </c>
      <c r="N282" s="110" t="s">
        <v>1191</v>
      </c>
      <c r="O282" s="102">
        <v>1022928887</v>
      </c>
      <c r="P282" s="75" t="s">
        <v>135</v>
      </c>
      <c r="Q282" s="75" t="s">
        <v>1176</v>
      </c>
      <c r="R282" s="125">
        <v>12800000</v>
      </c>
      <c r="S282" s="118">
        <v>6400000</v>
      </c>
      <c r="T282" s="125">
        <f t="shared" si="41"/>
        <v>19200000</v>
      </c>
      <c r="U282" s="118">
        <v>17600000</v>
      </c>
      <c r="V282" s="86">
        <f t="shared" si="42"/>
        <v>0.91666666666666663</v>
      </c>
      <c r="W282" s="87">
        <v>1</v>
      </c>
    </row>
    <row r="283" spans="1:24" ht="24" hidden="1" customHeight="1" x14ac:dyDescent="0.3">
      <c r="A283" s="75" t="s">
        <v>24</v>
      </c>
      <c r="B283" s="75" t="s">
        <v>25</v>
      </c>
      <c r="C283" s="75" t="s">
        <v>26</v>
      </c>
      <c r="D283" s="75" t="s">
        <v>24</v>
      </c>
      <c r="E283" s="76">
        <v>27422</v>
      </c>
      <c r="F283" s="76">
        <v>26422</v>
      </c>
      <c r="G283" s="102" t="s">
        <v>1165</v>
      </c>
      <c r="H283" s="94" t="s">
        <v>139</v>
      </c>
      <c r="I283" s="75" t="s">
        <v>29</v>
      </c>
      <c r="J283" s="75" t="s">
        <v>1175</v>
      </c>
      <c r="K283" s="75" t="s">
        <v>35</v>
      </c>
      <c r="L283" s="77">
        <v>44592</v>
      </c>
      <c r="M283" s="77">
        <v>44772</v>
      </c>
      <c r="N283" s="75" t="s">
        <v>1192</v>
      </c>
      <c r="O283" s="76">
        <v>1002248703</v>
      </c>
      <c r="P283" s="75" t="s">
        <v>135</v>
      </c>
      <c r="Q283" s="75" t="s">
        <v>1176</v>
      </c>
      <c r="R283" s="125">
        <v>7800000</v>
      </c>
      <c r="S283" s="118">
        <v>1500000</v>
      </c>
      <c r="T283" s="125">
        <f t="shared" si="41"/>
        <v>9300000</v>
      </c>
      <c r="U283" s="118">
        <v>9300000</v>
      </c>
      <c r="V283" s="86">
        <f t="shared" si="42"/>
        <v>1</v>
      </c>
      <c r="W283" s="87">
        <v>1</v>
      </c>
    </row>
    <row r="284" spans="1:24" ht="24" hidden="1" customHeight="1" x14ac:dyDescent="0.3">
      <c r="A284" s="75" t="s">
        <v>24</v>
      </c>
      <c r="B284" s="75" t="s">
        <v>25</v>
      </c>
      <c r="C284" s="75" t="s">
        <v>26</v>
      </c>
      <c r="D284" s="75" t="s">
        <v>24</v>
      </c>
      <c r="E284" s="76">
        <v>31322</v>
      </c>
      <c r="F284" s="76">
        <v>33222</v>
      </c>
      <c r="G284" s="102" t="s">
        <v>1245</v>
      </c>
      <c r="H284" s="75" t="s">
        <v>139</v>
      </c>
      <c r="I284" s="75" t="s">
        <v>29</v>
      </c>
      <c r="J284" s="104" t="s">
        <v>1246</v>
      </c>
      <c r="K284" s="75" t="s">
        <v>35</v>
      </c>
      <c r="L284" s="77">
        <v>44607</v>
      </c>
      <c r="M284" s="77">
        <v>44926</v>
      </c>
      <c r="N284" s="110" t="s">
        <v>67</v>
      </c>
      <c r="O284" s="76">
        <v>860001022</v>
      </c>
      <c r="P284" s="75" t="s">
        <v>135</v>
      </c>
      <c r="Q284" s="75" t="s">
        <v>1176</v>
      </c>
      <c r="R284" s="125">
        <v>9990900</v>
      </c>
      <c r="S284" s="118">
        <v>0</v>
      </c>
      <c r="T284" s="125">
        <f t="shared" si="41"/>
        <v>9990900</v>
      </c>
      <c r="U284" s="118">
        <v>9990900</v>
      </c>
      <c r="V284" s="101">
        <f t="shared" si="42"/>
        <v>1</v>
      </c>
      <c r="W284" s="87">
        <f t="shared" ref="W284:W301" si="43">+(($W$1-L284)*100%)/(M284-L284)</f>
        <v>0.71159874608150475</v>
      </c>
    </row>
    <row r="285" spans="1:24" ht="24" hidden="1" customHeight="1" x14ac:dyDescent="0.3">
      <c r="A285" s="75" t="s">
        <v>24</v>
      </c>
      <c r="B285" s="75" t="s">
        <v>25</v>
      </c>
      <c r="C285" s="75" t="s">
        <v>26</v>
      </c>
      <c r="D285" s="75" t="s">
        <v>24</v>
      </c>
      <c r="E285" s="76">
        <v>30822</v>
      </c>
      <c r="F285" s="76">
        <v>29422</v>
      </c>
      <c r="G285" s="102" t="s">
        <v>1166</v>
      </c>
      <c r="H285" s="75" t="s">
        <v>140</v>
      </c>
      <c r="I285" s="75" t="s">
        <v>29</v>
      </c>
      <c r="J285" s="104" t="s">
        <v>420</v>
      </c>
      <c r="K285" s="75" t="s">
        <v>35</v>
      </c>
      <c r="L285" s="77">
        <v>44592</v>
      </c>
      <c r="M285" s="77">
        <v>44823</v>
      </c>
      <c r="N285" s="110" t="s">
        <v>1193</v>
      </c>
      <c r="O285" s="76">
        <v>28978569</v>
      </c>
      <c r="P285" s="75" t="s">
        <v>135</v>
      </c>
      <c r="Q285" s="75" t="s">
        <v>1176</v>
      </c>
      <c r="R285" s="125">
        <v>8033667</v>
      </c>
      <c r="S285" s="118">
        <v>3991173</v>
      </c>
      <c r="T285" s="125">
        <f t="shared" si="41"/>
        <v>12024840</v>
      </c>
      <c r="U285" s="118">
        <v>12024840</v>
      </c>
      <c r="V285" s="86">
        <f t="shared" si="42"/>
        <v>1</v>
      </c>
      <c r="W285" s="87">
        <v>1</v>
      </c>
    </row>
    <row r="286" spans="1:24" ht="24" hidden="1" customHeight="1" x14ac:dyDescent="0.3">
      <c r="A286" s="75" t="s">
        <v>24</v>
      </c>
      <c r="B286" s="75" t="s">
        <v>25</v>
      </c>
      <c r="C286" s="75" t="s">
        <v>26</v>
      </c>
      <c r="D286" s="75" t="s">
        <v>24</v>
      </c>
      <c r="E286" s="76">
        <v>25122</v>
      </c>
      <c r="F286" s="76">
        <v>30322</v>
      </c>
      <c r="G286" s="102" t="s">
        <v>1247</v>
      </c>
      <c r="H286" s="75" t="s">
        <v>140</v>
      </c>
      <c r="I286" s="75" t="s">
        <v>29</v>
      </c>
      <c r="J286" s="104" t="s">
        <v>1248</v>
      </c>
      <c r="K286" s="75" t="s">
        <v>35</v>
      </c>
      <c r="L286" s="77">
        <v>44591</v>
      </c>
      <c r="M286" s="77">
        <v>44819</v>
      </c>
      <c r="N286" s="110" t="s">
        <v>1249</v>
      </c>
      <c r="O286" s="76">
        <v>1018460899</v>
      </c>
      <c r="P286" s="75" t="s">
        <v>135</v>
      </c>
      <c r="Q286" s="75" t="s">
        <v>1176</v>
      </c>
      <c r="R286" s="125">
        <v>8500000</v>
      </c>
      <c r="S286" s="118">
        <v>4250000</v>
      </c>
      <c r="T286" s="125">
        <f t="shared" si="41"/>
        <v>12750000</v>
      </c>
      <c r="U286" s="118">
        <v>10200000</v>
      </c>
      <c r="V286" s="86">
        <f t="shared" si="42"/>
        <v>0.8</v>
      </c>
      <c r="W286" s="87">
        <v>1</v>
      </c>
    </row>
    <row r="287" spans="1:24" ht="24" hidden="1" customHeight="1" x14ac:dyDescent="0.3">
      <c r="A287" s="75" t="s">
        <v>24</v>
      </c>
      <c r="B287" s="75" t="s">
        <v>25</v>
      </c>
      <c r="C287" s="75" t="s">
        <v>26</v>
      </c>
      <c r="D287" s="75" t="s">
        <v>24</v>
      </c>
      <c r="E287" s="76">
        <v>28422</v>
      </c>
      <c r="F287" s="76">
        <v>29522</v>
      </c>
      <c r="G287" s="102" t="s">
        <v>1194</v>
      </c>
      <c r="H287" s="94" t="s">
        <v>139</v>
      </c>
      <c r="I287" s="75" t="s">
        <v>29</v>
      </c>
      <c r="J287" s="104" t="s">
        <v>1195</v>
      </c>
      <c r="K287" s="75" t="s">
        <v>35</v>
      </c>
      <c r="L287" s="77">
        <v>44593</v>
      </c>
      <c r="M287" s="77">
        <v>44742</v>
      </c>
      <c r="N287" s="110" t="s">
        <v>1196</v>
      </c>
      <c r="O287" s="76">
        <v>51982700</v>
      </c>
      <c r="P287" s="75" t="s">
        <v>135</v>
      </c>
      <c r="Q287" s="75" t="s">
        <v>1176</v>
      </c>
      <c r="R287" s="120">
        <v>24750000</v>
      </c>
      <c r="S287" s="118">
        <v>0</v>
      </c>
      <c r="T287" s="125">
        <f t="shared" si="41"/>
        <v>24750000</v>
      </c>
      <c r="U287" s="118">
        <v>22500000</v>
      </c>
      <c r="V287" s="86">
        <f t="shared" si="42"/>
        <v>0.90909090909090906</v>
      </c>
      <c r="W287" s="87">
        <v>1</v>
      </c>
    </row>
    <row r="288" spans="1:24" ht="24" hidden="1" customHeight="1" x14ac:dyDescent="0.3">
      <c r="A288" s="75" t="s">
        <v>24</v>
      </c>
      <c r="B288" s="75" t="s">
        <v>25</v>
      </c>
      <c r="C288" s="75" t="s">
        <v>26</v>
      </c>
      <c r="D288" s="75" t="s">
        <v>24</v>
      </c>
      <c r="E288" s="76">
        <v>30622</v>
      </c>
      <c r="F288" s="76">
        <v>29622</v>
      </c>
      <c r="G288" s="102" t="s">
        <v>1197</v>
      </c>
      <c r="H288" s="75" t="s">
        <v>140</v>
      </c>
      <c r="I288" s="75" t="s">
        <v>29</v>
      </c>
      <c r="J288" s="104" t="s">
        <v>1198</v>
      </c>
      <c r="K288" s="75" t="s">
        <v>35</v>
      </c>
      <c r="L288" s="77">
        <v>44592</v>
      </c>
      <c r="M288" s="77">
        <v>44820</v>
      </c>
      <c r="N288" s="110" t="s">
        <v>1199</v>
      </c>
      <c r="O288" s="76">
        <v>1010239991</v>
      </c>
      <c r="P288" s="75" t="s">
        <v>135</v>
      </c>
      <c r="Q288" s="75" t="s">
        <v>1176</v>
      </c>
      <c r="R288" s="120">
        <v>9690000</v>
      </c>
      <c r="S288" s="118">
        <v>4813328</v>
      </c>
      <c r="T288" s="120">
        <f t="shared" si="41"/>
        <v>14503328</v>
      </c>
      <c r="U288" s="118">
        <v>13300000</v>
      </c>
      <c r="V288" s="86">
        <f t="shared" si="42"/>
        <v>0.91703090490679107</v>
      </c>
      <c r="W288" s="87">
        <v>1</v>
      </c>
    </row>
    <row r="289" spans="1:24" ht="24" hidden="1" customHeight="1" x14ac:dyDescent="0.3">
      <c r="A289" s="75" t="s">
        <v>24</v>
      </c>
      <c r="B289" s="75" t="s">
        <v>25</v>
      </c>
      <c r="C289" s="75" t="s">
        <v>26</v>
      </c>
      <c r="D289" s="75" t="s">
        <v>24</v>
      </c>
      <c r="E289" s="76">
        <v>30522</v>
      </c>
      <c r="F289" s="76">
        <v>29922</v>
      </c>
      <c r="G289" s="102" t="s">
        <v>1200</v>
      </c>
      <c r="H289" s="75" t="s">
        <v>140</v>
      </c>
      <c r="I289" s="75" t="s">
        <v>29</v>
      </c>
      <c r="J289" s="104" t="s">
        <v>606</v>
      </c>
      <c r="K289" s="75" t="s">
        <v>35</v>
      </c>
      <c r="L289" s="77">
        <v>44591</v>
      </c>
      <c r="M289" s="77">
        <v>44820</v>
      </c>
      <c r="N289" s="110" t="s">
        <v>1201</v>
      </c>
      <c r="O289" s="76">
        <v>1106896283</v>
      </c>
      <c r="P289" s="75" t="s">
        <v>135</v>
      </c>
      <c r="Q289" s="75" t="s">
        <v>43</v>
      </c>
      <c r="R289" s="120">
        <v>7650000</v>
      </c>
      <c r="S289" s="118">
        <v>3800000</v>
      </c>
      <c r="T289" s="120">
        <f t="shared" ref="T289:T320" si="44">R289+S289</f>
        <v>11450000</v>
      </c>
      <c r="U289" s="118">
        <v>10650000</v>
      </c>
      <c r="V289" s="86">
        <f t="shared" si="42"/>
        <v>0.93013100436681218</v>
      </c>
      <c r="W289" s="87">
        <v>1</v>
      </c>
    </row>
    <row r="290" spans="1:24" s="129" customFormat="1" ht="24" customHeight="1" x14ac:dyDescent="0.3">
      <c r="A290" s="129" t="s">
        <v>24</v>
      </c>
      <c r="B290" s="75" t="s">
        <v>25</v>
      </c>
      <c r="C290" s="75" t="s">
        <v>26</v>
      </c>
      <c r="D290" s="75" t="s">
        <v>24</v>
      </c>
      <c r="E290" s="130">
        <v>30722</v>
      </c>
      <c r="F290" s="130">
        <v>30222</v>
      </c>
      <c r="G290" s="131" t="s">
        <v>1202</v>
      </c>
      <c r="H290" s="140" t="s">
        <v>139</v>
      </c>
      <c r="I290" s="129" t="s">
        <v>29</v>
      </c>
      <c r="J290" s="132" t="s">
        <v>367</v>
      </c>
      <c r="K290" s="129" t="s">
        <v>35</v>
      </c>
      <c r="L290" s="133">
        <v>44591</v>
      </c>
      <c r="M290" s="133">
        <v>44742</v>
      </c>
      <c r="N290" s="139" t="s">
        <v>1203</v>
      </c>
      <c r="O290" s="130">
        <v>1031169576</v>
      </c>
      <c r="P290" s="129" t="s">
        <v>135</v>
      </c>
      <c r="Q290" s="129" t="s">
        <v>1176</v>
      </c>
      <c r="R290" s="134">
        <v>7650000</v>
      </c>
      <c r="S290" s="135">
        <v>0</v>
      </c>
      <c r="T290" s="134">
        <f t="shared" si="44"/>
        <v>7650000</v>
      </c>
      <c r="U290" s="135">
        <v>4500000</v>
      </c>
      <c r="V290" s="136">
        <f t="shared" si="42"/>
        <v>0.58823529411764708</v>
      </c>
      <c r="W290" s="137">
        <v>1</v>
      </c>
      <c r="X290" s="140" t="s">
        <v>1655</v>
      </c>
    </row>
    <row r="291" spans="1:24" ht="24" hidden="1" customHeight="1" x14ac:dyDescent="0.3">
      <c r="A291" s="75" t="s">
        <v>24</v>
      </c>
      <c r="B291" s="75" t="s">
        <v>25</v>
      </c>
      <c r="C291" s="75" t="s">
        <v>26</v>
      </c>
      <c r="D291" s="75" t="s">
        <v>24</v>
      </c>
      <c r="E291" s="76">
        <v>30422</v>
      </c>
      <c r="F291" s="76">
        <v>30422</v>
      </c>
      <c r="G291" s="102" t="s">
        <v>1204</v>
      </c>
      <c r="H291" s="94" t="s">
        <v>139</v>
      </c>
      <c r="I291" s="75" t="s">
        <v>29</v>
      </c>
      <c r="J291" s="104" t="s">
        <v>1205</v>
      </c>
      <c r="K291" s="75" t="s">
        <v>35</v>
      </c>
      <c r="L291" s="77">
        <v>44591</v>
      </c>
      <c r="M291" s="77">
        <v>44742</v>
      </c>
      <c r="N291" s="110" t="s">
        <v>1206</v>
      </c>
      <c r="O291" s="76">
        <v>1110462943</v>
      </c>
      <c r="P291" s="75" t="s">
        <v>135</v>
      </c>
      <c r="Q291" s="75" t="s">
        <v>1176</v>
      </c>
      <c r="R291" s="120">
        <v>7650000</v>
      </c>
      <c r="S291" s="118">
        <v>3800000</v>
      </c>
      <c r="T291" s="120">
        <f t="shared" si="44"/>
        <v>11450000</v>
      </c>
      <c r="U291" s="118">
        <v>7500000</v>
      </c>
      <c r="V291" s="86">
        <f t="shared" si="42"/>
        <v>0.65502183406113534</v>
      </c>
      <c r="W291" s="87">
        <v>1</v>
      </c>
    </row>
    <row r="292" spans="1:24" s="129" customFormat="1" ht="24" customHeight="1" x14ac:dyDescent="0.3">
      <c r="A292" s="129" t="s">
        <v>24</v>
      </c>
      <c r="B292" s="75" t="s">
        <v>25</v>
      </c>
      <c r="C292" s="75" t="s">
        <v>26</v>
      </c>
      <c r="D292" s="75" t="s">
        <v>24</v>
      </c>
      <c r="E292" s="130" t="s">
        <v>71</v>
      </c>
      <c r="F292" s="130" t="s">
        <v>71</v>
      </c>
      <c r="G292" s="131" t="s">
        <v>1207</v>
      </c>
      <c r="H292" s="140" t="s">
        <v>139</v>
      </c>
      <c r="I292" s="129" t="s">
        <v>1208</v>
      </c>
      <c r="J292" s="132" t="s">
        <v>1209</v>
      </c>
      <c r="K292" s="129" t="s">
        <v>1210</v>
      </c>
      <c r="L292" s="133">
        <v>44593</v>
      </c>
      <c r="M292" s="133">
        <v>44742</v>
      </c>
      <c r="N292" s="139" t="s">
        <v>116</v>
      </c>
      <c r="O292" s="130">
        <v>8600077389</v>
      </c>
      <c r="P292" s="129" t="s">
        <v>135</v>
      </c>
      <c r="Q292" s="129" t="s">
        <v>1176</v>
      </c>
      <c r="R292" s="134">
        <v>5991149</v>
      </c>
      <c r="S292" s="135">
        <v>0</v>
      </c>
      <c r="T292" s="134">
        <f t="shared" si="44"/>
        <v>5991149</v>
      </c>
      <c r="U292" s="135">
        <v>0</v>
      </c>
      <c r="V292" s="136">
        <f t="shared" si="42"/>
        <v>0</v>
      </c>
      <c r="W292" s="137">
        <v>1</v>
      </c>
      <c r="X292" s="140" t="s">
        <v>1651</v>
      </c>
    </row>
    <row r="293" spans="1:24" ht="24" hidden="1" customHeight="1" x14ac:dyDescent="0.3">
      <c r="A293" s="75" t="s">
        <v>24</v>
      </c>
      <c r="B293" s="75" t="s">
        <v>25</v>
      </c>
      <c r="C293" s="75" t="s">
        <v>26</v>
      </c>
      <c r="D293" s="75" t="s">
        <v>24</v>
      </c>
      <c r="E293" s="76">
        <v>28822</v>
      </c>
      <c r="F293" s="76">
        <v>31422</v>
      </c>
      <c r="G293" s="102" t="s">
        <v>1211</v>
      </c>
      <c r="H293" s="75" t="s">
        <v>140</v>
      </c>
      <c r="I293" s="75" t="s">
        <v>1208</v>
      </c>
      <c r="J293" s="104" t="s">
        <v>185</v>
      </c>
      <c r="K293" s="75" t="s">
        <v>1212</v>
      </c>
      <c r="L293" s="77">
        <v>44593</v>
      </c>
      <c r="M293" s="77">
        <v>44864</v>
      </c>
      <c r="N293" s="110" t="s">
        <v>1213</v>
      </c>
      <c r="O293" s="76">
        <v>900818921</v>
      </c>
      <c r="P293" s="75" t="s">
        <v>135</v>
      </c>
      <c r="Q293" s="75" t="s">
        <v>1176</v>
      </c>
      <c r="R293" s="120">
        <v>200000000</v>
      </c>
      <c r="S293" s="118">
        <v>0</v>
      </c>
      <c r="T293" s="120">
        <f t="shared" si="44"/>
        <v>200000000</v>
      </c>
      <c r="U293" s="118">
        <v>156850054</v>
      </c>
      <c r="V293" s="86">
        <f t="shared" si="42"/>
        <v>0.78425027000000003</v>
      </c>
      <c r="W293" s="87">
        <f t="shared" si="43"/>
        <v>0.88929889298892983</v>
      </c>
    </row>
    <row r="294" spans="1:24" ht="24" hidden="1" customHeight="1" x14ac:dyDescent="0.3">
      <c r="A294" s="75" t="s">
        <v>24</v>
      </c>
      <c r="B294" s="75" t="s">
        <v>25</v>
      </c>
      <c r="C294" s="75" t="s">
        <v>26</v>
      </c>
      <c r="D294" s="75" t="s">
        <v>24</v>
      </c>
      <c r="E294" s="76">
        <v>31422</v>
      </c>
      <c r="F294" s="76">
        <v>30022</v>
      </c>
      <c r="G294" s="102" t="s">
        <v>1214</v>
      </c>
      <c r="H294" s="94" t="s">
        <v>139</v>
      </c>
      <c r="I294" s="75" t="s">
        <v>1208</v>
      </c>
      <c r="J294" s="104" t="s">
        <v>1171</v>
      </c>
      <c r="K294" s="75" t="s">
        <v>35</v>
      </c>
      <c r="L294" s="77">
        <v>44590</v>
      </c>
      <c r="M294" s="77">
        <v>44742</v>
      </c>
      <c r="N294" s="110" t="s">
        <v>1215</v>
      </c>
      <c r="O294" s="76">
        <v>1002698858</v>
      </c>
      <c r="P294" s="75" t="s">
        <v>138</v>
      </c>
      <c r="Q294" s="75" t="s">
        <v>1177</v>
      </c>
      <c r="R294" s="120">
        <v>7650000</v>
      </c>
      <c r="S294" s="118">
        <v>0</v>
      </c>
      <c r="T294" s="120">
        <f t="shared" si="44"/>
        <v>7650000</v>
      </c>
      <c r="U294" s="118">
        <v>7650000</v>
      </c>
      <c r="V294" s="86">
        <f t="shared" si="42"/>
        <v>1</v>
      </c>
      <c r="W294" s="87">
        <v>1</v>
      </c>
    </row>
    <row r="295" spans="1:24" ht="24" hidden="1" customHeight="1" x14ac:dyDescent="0.3">
      <c r="A295" s="75" t="s">
        <v>24</v>
      </c>
      <c r="B295" s="75" t="s">
        <v>25</v>
      </c>
      <c r="C295" s="75" t="s">
        <v>26</v>
      </c>
      <c r="D295" s="75" t="s">
        <v>24</v>
      </c>
      <c r="E295" s="76">
        <v>31822</v>
      </c>
      <c r="F295" s="76">
        <v>30522</v>
      </c>
      <c r="G295" s="102" t="s">
        <v>1216</v>
      </c>
      <c r="H295" s="75" t="s">
        <v>140</v>
      </c>
      <c r="I295" s="75" t="s">
        <v>1208</v>
      </c>
      <c r="J295" s="104" t="s">
        <v>563</v>
      </c>
      <c r="K295" s="75" t="s">
        <v>35</v>
      </c>
      <c r="L295" s="77">
        <v>44591</v>
      </c>
      <c r="M295" s="77">
        <v>44820</v>
      </c>
      <c r="N295" s="110" t="s">
        <v>1217</v>
      </c>
      <c r="O295" s="76">
        <v>35507320</v>
      </c>
      <c r="P295" s="75" t="s">
        <v>135</v>
      </c>
      <c r="Q295" s="75" t="s">
        <v>1176</v>
      </c>
      <c r="R295" s="120">
        <v>7650000</v>
      </c>
      <c r="S295" s="118">
        <v>3800000</v>
      </c>
      <c r="T295" s="120">
        <f t="shared" si="44"/>
        <v>11450000</v>
      </c>
      <c r="U295" s="118">
        <v>10650000</v>
      </c>
      <c r="V295" s="86">
        <f t="shared" si="42"/>
        <v>0.93013100436681218</v>
      </c>
      <c r="W295" s="87">
        <v>1</v>
      </c>
    </row>
    <row r="296" spans="1:24" s="129" customFormat="1" ht="24" customHeight="1" x14ac:dyDescent="0.3">
      <c r="A296" s="129" t="s">
        <v>24</v>
      </c>
      <c r="B296" s="75" t="s">
        <v>25</v>
      </c>
      <c r="C296" s="75" t="s">
        <v>26</v>
      </c>
      <c r="D296" s="75" t="s">
        <v>24</v>
      </c>
      <c r="E296" s="130">
        <v>31522</v>
      </c>
      <c r="F296" s="130">
        <v>30622</v>
      </c>
      <c r="G296" s="131" t="s">
        <v>1218</v>
      </c>
      <c r="H296" s="129" t="s">
        <v>140</v>
      </c>
      <c r="I296" s="129" t="s">
        <v>1208</v>
      </c>
      <c r="J296" s="132" t="s">
        <v>1219</v>
      </c>
      <c r="K296" s="129" t="s">
        <v>35</v>
      </c>
      <c r="L296" s="133">
        <v>44591</v>
      </c>
      <c r="M296" s="133">
        <v>44820</v>
      </c>
      <c r="N296" s="139" t="s">
        <v>1220</v>
      </c>
      <c r="O296" s="130">
        <v>50921659</v>
      </c>
      <c r="P296" s="129" t="s">
        <v>135</v>
      </c>
      <c r="Q296" s="129" t="s">
        <v>1176</v>
      </c>
      <c r="R296" s="134">
        <v>7650000</v>
      </c>
      <c r="S296" s="135">
        <v>3800000</v>
      </c>
      <c r="T296" s="134">
        <f t="shared" si="44"/>
        <v>11450000</v>
      </c>
      <c r="U296" s="135">
        <v>6150000</v>
      </c>
      <c r="V296" s="136">
        <f t="shared" si="42"/>
        <v>0.53711790393013104</v>
      </c>
      <c r="W296" s="137">
        <v>1</v>
      </c>
      <c r="X296" s="140" t="s">
        <v>1655</v>
      </c>
    </row>
    <row r="297" spans="1:24" s="129" customFormat="1" ht="24" customHeight="1" x14ac:dyDescent="0.3">
      <c r="A297" s="129" t="s">
        <v>24</v>
      </c>
      <c r="B297" s="75" t="s">
        <v>25</v>
      </c>
      <c r="C297" s="75" t="s">
        <v>26</v>
      </c>
      <c r="D297" s="75" t="s">
        <v>24</v>
      </c>
      <c r="E297" s="130" t="s">
        <v>71</v>
      </c>
      <c r="F297" s="130" t="s">
        <v>71</v>
      </c>
      <c r="G297" s="131" t="s">
        <v>1221</v>
      </c>
      <c r="H297" s="129" t="s">
        <v>140</v>
      </c>
      <c r="I297" s="129" t="s">
        <v>1208</v>
      </c>
      <c r="J297" s="132" t="s">
        <v>203</v>
      </c>
      <c r="K297" s="129" t="s">
        <v>1210</v>
      </c>
      <c r="L297" s="133">
        <v>44593</v>
      </c>
      <c r="M297" s="133">
        <v>44803</v>
      </c>
      <c r="N297" s="139" t="s">
        <v>1222</v>
      </c>
      <c r="O297" s="130" t="s">
        <v>1223</v>
      </c>
      <c r="P297" s="129" t="s">
        <v>135</v>
      </c>
      <c r="Q297" s="129" t="s">
        <v>1176</v>
      </c>
      <c r="R297" s="134">
        <v>35819000</v>
      </c>
      <c r="S297" s="135">
        <v>0</v>
      </c>
      <c r="T297" s="134">
        <f t="shared" si="44"/>
        <v>35819000</v>
      </c>
      <c r="U297" s="135">
        <v>0</v>
      </c>
      <c r="V297" s="136">
        <f t="shared" si="42"/>
        <v>0</v>
      </c>
      <c r="W297" s="137">
        <v>1</v>
      </c>
      <c r="X297" s="140" t="s">
        <v>1651</v>
      </c>
    </row>
    <row r="298" spans="1:24" ht="24" hidden="1" customHeight="1" x14ac:dyDescent="0.3">
      <c r="A298" s="75" t="s">
        <v>24</v>
      </c>
      <c r="B298" s="75" t="s">
        <v>25</v>
      </c>
      <c r="C298" s="75" t="s">
        <v>26</v>
      </c>
      <c r="D298" s="75" t="s">
        <v>24</v>
      </c>
      <c r="E298" s="76">
        <v>31722</v>
      </c>
      <c r="F298" s="76">
        <v>30722</v>
      </c>
      <c r="G298" s="102" t="s">
        <v>1224</v>
      </c>
      <c r="H298" s="75" t="s">
        <v>140</v>
      </c>
      <c r="I298" s="75" t="s">
        <v>1208</v>
      </c>
      <c r="J298" s="104" t="s">
        <v>1225</v>
      </c>
      <c r="K298" s="75" t="s">
        <v>35</v>
      </c>
      <c r="L298" s="77">
        <v>44591</v>
      </c>
      <c r="M298" s="77">
        <v>44820</v>
      </c>
      <c r="N298" s="104" t="s">
        <v>1226</v>
      </c>
      <c r="O298" s="102">
        <v>1020744028</v>
      </c>
      <c r="P298" s="75" t="s">
        <v>135</v>
      </c>
      <c r="Q298" s="75" t="s">
        <v>1176</v>
      </c>
      <c r="R298" s="120">
        <v>7650000</v>
      </c>
      <c r="S298" s="118">
        <v>3800000</v>
      </c>
      <c r="T298" s="120">
        <f t="shared" si="44"/>
        <v>11450000</v>
      </c>
      <c r="U298" s="118">
        <v>10500000</v>
      </c>
      <c r="V298" s="86">
        <f t="shared" si="42"/>
        <v>0.91703056768558955</v>
      </c>
      <c r="W298" s="87">
        <v>1</v>
      </c>
    </row>
    <row r="299" spans="1:24" ht="24" hidden="1" customHeight="1" x14ac:dyDescent="0.3">
      <c r="A299" s="75" t="s">
        <v>24</v>
      </c>
      <c r="B299" s="75" t="s">
        <v>25</v>
      </c>
      <c r="C299" s="75" t="s">
        <v>26</v>
      </c>
      <c r="D299" s="75" t="s">
        <v>24</v>
      </c>
      <c r="E299" s="76">
        <v>31622</v>
      </c>
      <c r="F299" s="76">
        <v>30822</v>
      </c>
      <c r="G299" s="102" t="s">
        <v>1227</v>
      </c>
      <c r="H299" s="75" t="s">
        <v>140</v>
      </c>
      <c r="I299" s="75" t="s">
        <v>1208</v>
      </c>
      <c r="J299" s="104" t="s">
        <v>1228</v>
      </c>
      <c r="K299" s="75" t="s">
        <v>35</v>
      </c>
      <c r="L299" s="77">
        <v>44591</v>
      </c>
      <c r="M299" s="77">
        <v>44820</v>
      </c>
      <c r="N299" s="104" t="s">
        <v>1229</v>
      </c>
      <c r="O299" s="102">
        <v>39777696</v>
      </c>
      <c r="P299" s="75" t="s">
        <v>135</v>
      </c>
      <c r="Q299" s="75" t="s">
        <v>1176</v>
      </c>
      <c r="R299" s="120">
        <v>9180000</v>
      </c>
      <c r="S299" s="118">
        <v>4560000</v>
      </c>
      <c r="T299" s="120">
        <f t="shared" si="44"/>
        <v>13740000</v>
      </c>
      <c r="U299" s="118">
        <v>12780000</v>
      </c>
      <c r="V299" s="86">
        <f t="shared" si="42"/>
        <v>0.93013100436681218</v>
      </c>
      <c r="W299" s="87">
        <v>1</v>
      </c>
    </row>
    <row r="300" spans="1:24" s="129" customFormat="1" ht="24" customHeight="1" x14ac:dyDescent="0.3">
      <c r="A300" s="129" t="s">
        <v>24</v>
      </c>
      <c r="B300" s="75" t="s">
        <v>25</v>
      </c>
      <c r="C300" s="75" t="s">
        <v>26</v>
      </c>
      <c r="D300" s="75" t="s">
        <v>24</v>
      </c>
      <c r="E300" s="130">
        <v>32022</v>
      </c>
      <c r="F300" s="130">
        <v>30122</v>
      </c>
      <c r="G300" s="131" t="s">
        <v>1230</v>
      </c>
      <c r="H300" s="140" t="s">
        <v>139</v>
      </c>
      <c r="I300" s="129" t="s">
        <v>1208</v>
      </c>
      <c r="J300" s="132" t="s">
        <v>563</v>
      </c>
      <c r="K300" s="129" t="s">
        <v>35</v>
      </c>
      <c r="L300" s="133">
        <v>44591</v>
      </c>
      <c r="M300" s="133">
        <v>44742</v>
      </c>
      <c r="N300" s="132" t="s">
        <v>1231</v>
      </c>
      <c r="O300" s="131">
        <v>79758534</v>
      </c>
      <c r="P300" s="129" t="s">
        <v>135</v>
      </c>
      <c r="Q300" s="129" t="s">
        <v>1176</v>
      </c>
      <c r="R300" s="134">
        <v>7650000</v>
      </c>
      <c r="S300" s="135">
        <v>0</v>
      </c>
      <c r="T300" s="134">
        <f t="shared" si="44"/>
        <v>7650000</v>
      </c>
      <c r="U300" s="135">
        <v>150000</v>
      </c>
      <c r="V300" s="136">
        <f t="shared" si="42"/>
        <v>1.9607843137254902E-2</v>
      </c>
      <c r="W300" s="137">
        <v>1</v>
      </c>
      <c r="X300" s="140" t="s">
        <v>1655</v>
      </c>
    </row>
    <row r="301" spans="1:24" ht="24" hidden="1" customHeight="1" x14ac:dyDescent="0.3">
      <c r="A301" s="75" t="s">
        <v>24</v>
      </c>
      <c r="B301" s="75" t="s">
        <v>25</v>
      </c>
      <c r="C301" s="75" t="s">
        <v>26</v>
      </c>
      <c r="D301" s="75" t="s">
        <v>24</v>
      </c>
      <c r="E301" s="76">
        <v>24922</v>
      </c>
      <c r="F301" s="76">
        <v>31922</v>
      </c>
      <c r="G301" s="102" t="s">
        <v>1238</v>
      </c>
      <c r="H301" s="75" t="s">
        <v>140</v>
      </c>
      <c r="I301" s="75" t="s">
        <v>32</v>
      </c>
      <c r="J301" s="104" t="s">
        <v>1237</v>
      </c>
      <c r="K301" s="75" t="s">
        <v>155</v>
      </c>
      <c r="L301" s="77">
        <v>44600</v>
      </c>
      <c r="M301" s="77">
        <v>44864</v>
      </c>
      <c r="N301" s="104" t="s">
        <v>1239</v>
      </c>
      <c r="O301" s="102">
        <v>53010819</v>
      </c>
      <c r="P301" s="75" t="s">
        <v>135</v>
      </c>
      <c r="Q301" s="75" t="s">
        <v>1176</v>
      </c>
      <c r="R301" s="120">
        <v>10000000</v>
      </c>
      <c r="S301" s="118">
        <v>5000000</v>
      </c>
      <c r="T301" s="120">
        <f t="shared" si="44"/>
        <v>15000000</v>
      </c>
      <c r="U301" s="118">
        <v>8750820</v>
      </c>
      <c r="V301" s="86">
        <f t="shared" si="42"/>
        <v>0.58338800000000002</v>
      </c>
      <c r="W301" s="87">
        <f t="shared" si="43"/>
        <v>0.88636363636363635</v>
      </c>
    </row>
    <row r="302" spans="1:24" ht="24" hidden="1" customHeight="1" x14ac:dyDescent="0.3">
      <c r="A302" s="75" t="s">
        <v>24</v>
      </c>
      <c r="B302" s="75" t="s">
        <v>25</v>
      </c>
      <c r="C302" s="75" t="s">
        <v>26</v>
      </c>
      <c r="D302" s="75" t="s">
        <v>24</v>
      </c>
      <c r="E302" s="76">
        <v>322</v>
      </c>
      <c r="F302" s="76">
        <v>40622</v>
      </c>
      <c r="G302" s="102" t="s">
        <v>1261</v>
      </c>
      <c r="H302" s="94" t="s">
        <v>139</v>
      </c>
      <c r="I302" s="75" t="s">
        <v>32</v>
      </c>
      <c r="J302" s="104" t="s">
        <v>1262</v>
      </c>
      <c r="K302" s="75" t="s">
        <v>176</v>
      </c>
      <c r="L302" s="77">
        <v>44631</v>
      </c>
      <c r="M302" s="77">
        <v>44742</v>
      </c>
      <c r="N302" s="104" t="s">
        <v>1263</v>
      </c>
      <c r="O302" s="102">
        <v>860039988</v>
      </c>
      <c r="P302" s="75" t="s">
        <v>135</v>
      </c>
      <c r="Q302" s="75" t="s">
        <v>1176</v>
      </c>
      <c r="R302" s="120">
        <v>27000000</v>
      </c>
      <c r="S302" s="118">
        <v>0</v>
      </c>
      <c r="T302" s="120">
        <f t="shared" si="44"/>
        <v>27000000</v>
      </c>
      <c r="U302" s="118">
        <v>27000000</v>
      </c>
      <c r="V302" s="101">
        <f t="shared" si="42"/>
        <v>1</v>
      </c>
      <c r="W302" s="87">
        <v>1</v>
      </c>
    </row>
    <row r="303" spans="1:24" ht="24" hidden="1" customHeight="1" x14ac:dyDescent="0.3">
      <c r="A303" s="75" t="s">
        <v>24</v>
      </c>
      <c r="B303" s="75" t="s">
        <v>25</v>
      </c>
      <c r="C303" s="75" t="s">
        <v>26</v>
      </c>
      <c r="D303" s="75" t="s">
        <v>24</v>
      </c>
      <c r="E303" s="76">
        <v>33422</v>
      </c>
      <c r="F303" s="76">
        <v>40822</v>
      </c>
      <c r="G303" s="102" t="s">
        <v>1264</v>
      </c>
      <c r="H303" s="94" t="s">
        <v>139</v>
      </c>
      <c r="I303" s="75" t="s">
        <v>32</v>
      </c>
      <c r="J303" s="111" t="s">
        <v>1265</v>
      </c>
      <c r="K303" s="75" t="s">
        <v>35</v>
      </c>
      <c r="L303" s="77">
        <v>44636</v>
      </c>
      <c r="M303" s="77">
        <v>44711</v>
      </c>
      <c r="N303" s="104" t="s">
        <v>1266</v>
      </c>
      <c r="O303" s="102">
        <v>901406206</v>
      </c>
      <c r="P303" s="75" t="s">
        <v>135</v>
      </c>
      <c r="Q303" s="75" t="s">
        <v>1176</v>
      </c>
      <c r="R303" s="120">
        <v>19355350</v>
      </c>
      <c r="S303" s="118">
        <v>0</v>
      </c>
      <c r="T303" s="120">
        <f t="shared" si="44"/>
        <v>19355350</v>
      </c>
      <c r="U303" s="118">
        <v>0</v>
      </c>
      <c r="V303" s="86">
        <f t="shared" si="42"/>
        <v>0</v>
      </c>
      <c r="W303" s="87">
        <v>1</v>
      </c>
      <c r="X303" s="75" t="s">
        <v>1570</v>
      </c>
    </row>
    <row r="304" spans="1:24" ht="24" hidden="1" customHeight="1" x14ac:dyDescent="0.3">
      <c r="A304" s="75" t="s">
        <v>24</v>
      </c>
      <c r="B304" s="75" t="s">
        <v>25</v>
      </c>
      <c r="C304" s="75" t="s">
        <v>26</v>
      </c>
      <c r="D304" s="75" t="s">
        <v>24</v>
      </c>
      <c r="E304" s="76">
        <v>34322</v>
      </c>
      <c r="F304" s="76">
        <v>41422</v>
      </c>
      <c r="G304" s="102" t="s">
        <v>1267</v>
      </c>
      <c r="H304" s="75" t="s">
        <v>140</v>
      </c>
      <c r="I304" s="75" t="s">
        <v>32</v>
      </c>
      <c r="J304" s="104" t="s">
        <v>1268</v>
      </c>
      <c r="K304" s="75" t="s">
        <v>35</v>
      </c>
      <c r="L304" s="77">
        <v>44644</v>
      </c>
      <c r="M304" s="77">
        <v>44889</v>
      </c>
      <c r="N304" s="104" t="s">
        <v>1269</v>
      </c>
      <c r="O304" s="102">
        <v>901249716</v>
      </c>
      <c r="P304" s="75" t="s">
        <v>135</v>
      </c>
      <c r="Q304" s="75" t="s">
        <v>1176</v>
      </c>
      <c r="R304" s="120">
        <v>10576000</v>
      </c>
      <c r="S304" s="118">
        <v>0</v>
      </c>
      <c r="T304" s="120">
        <f t="shared" si="44"/>
        <v>10576000</v>
      </c>
      <c r="U304" s="118">
        <v>10576000</v>
      </c>
      <c r="V304" s="86">
        <f t="shared" si="42"/>
        <v>1</v>
      </c>
      <c r="W304" s="87">
        <f t="shared" ref="W304:W310" si="45">+(($W$1-L304)*100%)/(M304-L304)</f>
        <v>0.77551020408163263</v>
      </c>
    </row>
    <row r="305" spans="1:24" ht="24" hidden="1" customHeight="1" x14ac:dyDescent="0.3">
      <c r="A305" s="75" t="s">
        <v>24</v>
      </c>
      <c r="B305" s="75" t="s">
        <v>25</v>
      </c>
      <c r="C305" s="75" t="s">
        <v>26</v>
      </c>
      <c r="D305" s="75" t="s">
        <v>24</v>
      </c>
      <c r="E305" s="76">
        <v>29022</v>
      </c>
      <c r="F305" s="76">
        <v>47622</v>
      </c>
      <c r="G305" s="102" t="s">
        <v>1274</v>
      </c>
      <c r="H305" s="75" t="s">
        <v>140</v>
      </c>
      <c r="I305" s="75" t="s">
        <v>158</v>
      </c>
      <c r="J305" s="104" t="s">
        <v>1275</v>
      </c>
      <c r="K305" s="75" t="s">
        <v>155</v>
      </c>
      <c r="L305" s="77">
        <v>44664</v>
      </c>
      <c r="M305" s="77">
        <v>44864</v>
      </c>
      <c r="N305" s="104" t="s">
        <v>112</v>
      </c>
      <c r="O305" s="102">
        <v>17119230</v>
      </c>
      <c r="P305" s="75" t="s">
        <v>135</v>
      </c>
      <c r="Q305" s="75" t="s">
        <v>1176</v>
      </c>
      <c r="R305" s="120">
        <v>40000000</v>
      </c>
      <c r="S305" s="118">
        <v>0</v>
      </c>
      <c r="T305" s="120">
        <f t="shared" si="44"/>
        <v>40000000</v>
      </c>
      <c r="U305" s="118">
        <v>30715420</v>
      </c>
      <c r="V305" s="86">
        <f t="shared" si="42"/>
        <v>0.7678855</v>
      </c>
      <c r="W305" s="87">
        <f t="shared" si="45"/>
        <v>0.85</v>
      </c>
    </row>
    <row r="306" spans="1:24" ht="24" hidden="1" customHeight="1" x14ac:dyDescent="0.3">
      <c r="A306" s="75" t="s">
        <v>24</v>
      </c>
      <c r="B306" s="75" t="s">
        <v>25</v>
      </c>
      <c r="C306" s="75" t="s">
        <v>26</v>
      </c>
      <c r="D306" s="75" t="s">
        <v>24</v>
      </c>
      <c r="E306" s="76">
        <v>23422</v>
      </c>
      <c r="F306" s="76">
        <v>47322</v>
      </c>
      <c r="G306" s="102" t="s">
        <v>1283</v>
      </c>
      <c r="H306" s="75" t="s">
        <v>140</v>
      </c>
      <c r="I306" s="75" t="s">
        <v>158</v>
      </c>
      <c r="J306" s="111" t="s">
        <v>1284</v>
      </c>
      <c r="K306" s="75" t="s">
        <v>35</v>
      </c>
      <c r="L306" s="77">
        <v>44664</v>
      </c>
      <c r="M306" s="77">
        <v>44926</v>
      </c>
      <c r="N306" s="104" t="s">
        <v>222</v>
      </c>
      <c r="O306" s="102">
        <v>79204832</v>
      </c>
      <c r="P306" s="75" t="s">
        <v>135</v>
      </c>
      <c r="Q306" s="75" t="s">
        <v>1176</v>
      </c>
      <c r="R306" s="120">
        <v>64750000</v>
      </c>
      <c r="S306" s="118">
        <v>0</v>
      </c>
      <c r="T306" s="120">
        <f t="shared" si="44"/>
        <v>64750000</v>
      </c>
      <c r="U306" s="118">
        <v>21540001</v>
      </c>
      <c r="V306" s="86">
        <f t="shared" si="42"/>
        <v>0.33266410810810809</v>
      </c>
      <c r="W306" s="87">
        <f t="shared" si="45"/>
        <v>0.64885496183206104</v>
      </c>
    </row>
    <row r="307" spans="1:24" ht="24" hidden="1" customHeight="1" x14ac:dyDescent="0.3">
      <c r="A307" s="75" t="s">
        <v>24</v>
      </c>
      <c r="B307" s="75" t="s">
        <v>25</v>
      </c>
      <c r="C307" s="75" t="s">
        <v>26</v>
      </c>
      <c r="D307" s="75" t="s">
        <v>24</v>
      </c>
      <c r="E307" s="76">
        <v>28922</v>
      </c>
      <c r="F307" s="76">
        <v>49122</v>
      </c>
      <c r="G307" s="102" t="s">
        <v>1285</v>
      </c>
      <c r="H307" s="94" t="s">
        <v>139</v>
      </c>
      <c r="I307" s="75" t="s">
        <v>72</v>
      </c>
      <c r="J307" s="104" t="s">
        <v>1286</v>
      </c>
      <c r="K307" s="75" t="s">
        <v>78</v>
      </c>
      <c r="L307" s="77">
        <v>44676</v>
      </c>
      <c r="M307" s="77">
        <v>44772</v>
      </c>
      <c r="N307" s="104" t="s">
        <v>1287</v>
      </c>
      <c r="O307" s="102">
        <v>900494060</v>
      </c>
      <c r="P307" s="75" t="s">
        <v>135</v>
      </c>
      <c r="Q307" s="75" t="s">
        <v>1176</v>
      </c>
      <c r="R307" s="120">
        <v>56886750</v>
      </c>
      <c r="S307" s="118">
        <v>0</v>
      </c>
      <c r="T307" s="120">
        <f t="shared" si="44"/>
        <v>56886750</v>
      </c>
      <c r="U307" s="118">
        <v>56886750</v>
      </c>
      <c r="V307" s="86">
        <f t="shared" si="42"/>
        <v>1</v>
      </c>
      <c r="W307" s="87">
        <v>1</v>
      </c>
    </row>
    <row r="308" spans="1:24" ht="24" hidden="1" customHeight="1" x14ac:dyDescent="0.3">
      <c r="A308" s="75" t="s">
        <v>24</v>
      </c>
      <c r="B308" s="75" t="s">
        <v>25</v>
      </c>
      <c r="C308" s="75" t="s">
        <v>26</v>
      </c>
      <c r="D308" s="75" t="s">
        <v>24</v>
      </c>
      <c r="E308" s="76">
        <v>28922</v>
      </c>
      <c r="F308" s="76">
        <v>49222</v>
      </c>
      <c r="G308" s="102" t="s">
        <v>1288</v>
      </c>
      <c r="H308" s="94" t="s">
        <v>139</v>
      </c>
      <c r="I308" s="75" t="s">
        <v>72</v>
      </c>
      <c r="J308" s="104" t="s">
        <v>1286</v>
      </c>
      <c r="K308" s="75" t="s">
        <v>78</v>
      </c>
      <c r="L308" s="77">
        <v>44676</v>
      </c>
      <c r="M308" s="77">
        <v>44772</v>
      </c>
      <c r="N308" s="104" t="s">
        <v>1289</v>
      </c>
      <c r="O308" s="102">
        <v>800089897</v>
      </c>
      <c r="P308" s="75" t="s">
        <v>135</v>
      </c>
      <c r="Q308" s="75" t="s">
        <v>1176</v>
      </c>
      <c r="R308" s="120">
        <v>58104377</v>
      </c>
      <c r="S308" s="118">
        <v>0</v>
      </c>
      <c r="T308" s="120">
        <f t="shared" si="44"/>
        <v>58104377</v>
      </c>
      <c r="U308" s="118">
        <v>58104376</v>
      </c>
      <c r="V308" s="86">
        <f t="shared" si="42"/>
        <v>0.99999998278959257</v>
      </c>
      <c r="W308" s="87">
        <v>1</v>
      </c>
    </row>
    <row r="309" spans="1:24" ht="24" hidden="1" customHeight="1" x14ac:dyDescent="0.3">
      <c r="A309" s="75" t="s">
        <v>24</v>
      </c>
      <c r="B309" s="75" t="s">
        <v>25</v>
      </c>
      <c r="C309" s="75" t="s">
        <v>26</v>
      </c>
      <c r="D309" s="75" t="s">
        <v>24</v>
      </c>
      <c r="E309" s="76">
        <v>28922</v>
      </c>
      <c r="F309" s="76">
        <v>48622</v>
      </c>
      <c r="G309" s="102" t="s">
        <v>1571</v>
      </c>
      <c r="H309" s="75" t="s">
        <v>140</v>
      </c>
      <c r="I309" s="75" t="s">
        <v>72</v>
      </c>
      <c r="J309" s="104" t="s">
        <v>1286</v>
      </c>
      <c r="K309" s="75" t="s">
        <v>78</v>
      </c>
      <c r="L309" s="77">
        <v>44676</v>
      </c>
      <c r="M309" s="77">
        <v>44792</v>
      </c>
      <c r="N309" s="104" t="s">
        <v>1290</v>
      </c>
      <c r="O309" s="102">
        <v>900369250</v>
      </c>
      <c r="P309" s="75" t="s">
        <v>135</v>
      </c>
      <c r="Q309" s="75" t="s">
        <v>1176</v>
      </c>
      <c r="R309" s="120">
        <v>199721939</v>
      </c>
      <c r="S309" s="118">
        <v>0</v>
      </c>
      <c r="T309" s="120">
        <f t="shared" si="44"/>
        <v>199721939</v>
      </c>
      <c r="U309" s="118">
        <v>199721939</v>
      </c>
      <c r="V309" s="86">
        <f t="shared" si="42"/>
        <v>1</v>
      </c>
      <c r="W309" s="87">
        <v>1</v>
      </c>
    </row>
    <row r="310" spans="1:24" ht="24" hidden="1" customHeight="1" x14ac:dyDescent="0.3">
      <c r="A310" s="75" t="s">
        <v>24</v>
      </c>
      <c r="B310" s="75" t="s">
        <v>25</v>
      </c>
      <c r="C310" s="75" t="s">
        <v>26</v>
      </c>
      <c r="D310" s="75" t="s">
        <v>24</v>
      </c>
      <c r="E310" s="76">
        <v>42022</v>
      </c>
      <c r="F310" s="76">
        <v>48022</v>
      </c>
      <c r="G310" s="102" t="s">
        <v>1291</v>
      </c>
      <c r="H310" s="75" t="s">
        <v>140</v>
      </c>
      <c r="I310" s="75" t="s">
        <v>32</v>
      </c>
      <c r="J310" s="111" t="s">
        <v>159</v>
      </c>
      <c r="K310" s="75" t="s">
        <v>35</v>
      </c>
      <c r="L310" s="77">
        <v>44676</v>
      </c>
      <c r="M310" s="77">
        <v>44905</v>
      </c>
      <c r="N310" s="104" t="s">
        <v>165</v>
      </c>
      <c r="O310" s="102">
        <v>900170178</v>
      </c>
      <c r="P310" s="75" t="s">
        <v>135</v>
      </c>
      <c r="Q310" s="75" t="s">
        <v>43</v>
      </c>
      <c r="R310" s="120">
        <v>24000000</v>
      </c>
      <c r="S310" s="118">
        <v>12000000</v>
      </c>
      <c r="T310" s="120">
        <f t="shared" si="44"/>
        <v>36000000</v>
      </c>
      <c r="U310" s="118">
        <v>19200001</v>
      </c>
      <c r="V310" s="86">
        <f t="shared" si="42"/>
        <v>0.53333336111111107</v>
      </c>
      <c r="W310" s="87">
        <f t="shared" si="45"/>
        <v>0.68995633187772931</v>
      </c>
    </row>
    <row r="311" spans="1:24" ht="24" hidden="1" customHeight="1" x14ac:dyDescent="0.3">
      <c r="A311" s="75" t="s">
        <v>24</v>
      </c>
      <c r="B311" s="75" t="s">
        <v>25</v>
      </c>
      <c r="C311" s="75" t="s">
        <v>26</v>
      </c>
      <c r="D311" s="75" t="s">
        <v>24</v>
      </c>
      <c r="E311" s="76">
        <v>29122</v>
      </c>
      <c r="F311" s="76">
        <v>49722</v>
      </c>
      <c r="G311" s="102" t="s">
        <v>1295</v>
      </c>
      <c r="H311" s="94" t="s">
        <v>139</v>
      </c>
      <c r="I311" s="75" t="s">
        <v>32</v>
      </c>
      <c r="J311" s="104" t="s">
        <v>617</v>
      </c>
      <c r="K311" s="75" t="s">
        <v>155</v>
      </c>
      <c r="L311" s="77">
        <v>44673</v>
      </c>
      <c r="M311" s="77">
        <v>44711</v>
      </c>
      <c r="N311" s="104" t="s">
        <v>1296</v>
      </c>
      <c r="O311" s="102">
        <v>1012389175</v>
      </c>
      <c r="P311" s="75" t="s">
        <v>135</v>
      </c>
      <c r="Q311" s="75" t="s">
        <v>1176</v>
      </c>
      <c r="R311" s="120">
        <v>28000000</v>
      </c>
      <c r="S311" s="118">
        <v>14000000</v>
      </c>
      <c r="T311" s="120">
        <f t="shared" si="44"/>
        <v>42000000</v>
      </c>
      <c r="U311" s="118">
        <v>41910000</v>
      </c>
      <c r="V311" s="86">
        <f t="shared" si="42"/>
        <v>0.99785714285714289</v>
      </c>
      <c r="W311" s="87">
        <v>1</v>
      </c>
    </row>
    <row r="312" spans="1:24" ht="24" hidden="1" customHeight="1" x14ac:dyDescent="0.3">
      <c r="A312" s="75" t="s">
        <v>24</v>
      </c>
      <c r="B312" s="75" t="s">
        <v>25</v>
      </c>
      <c r="C312" s="75" t="s">
        <v>26</v>
      </c>
      <c r="D312" s="75" t="s">
        <v>24</v>
      </c>
      <c r="E312" s="76">
        <v>40922</v>
      </c>
      <c r="F312" s="76">
        <v>49622</v>
      </c>
      <c r="G312" s="102" t="s">
        <v>1297</v>
      </c>
      <c r="H312" s="75" t="s">
        <v>140</v>
      </c>
      <c r="I312" s="75" t="s">
        <v>32</v>
      </c>
      <c r="J312" s="104" t="s">
        <v>1298</v>
      </c>
      <c r="K312" s="75" t="s">
        <v>155</v>
      </c>
      <c r="L312" s="77">
        <v>44673</v>
      </c>
      <c r="M312" s="77">
        <v>44865</v>
      </c>
      <c r="N312" s="104" t="s">
        <v>1296</v>
      </c>
      <c r="O312" s="102">
        <v>1012389175</v>
      </c>
      <c r="P312" s="75" t="s">
        <v>135</v>
      </c>
      <c r="Q312" s="75" t="s">
        <v>1176</v>
      </c>
      <c r="R312" s="120">
        <v>28000000</v>
      </c>
      <c r="S312" s="118">
        <v>0</v>
      </c>
      <c r="T312" s="120">
        <f t="shared" si="44"/>
        <v>28000000</v>
      </c>
      <c r="U312" s="118">
        <v>22265250</v>
      </c>
      <c r="V312" s="86">
        <f t="shared" si="42"/>
        <v>0.79518750000000005</v>
      </c>
      <c r="W312" s="87">
        <f>+(($W$1-L312)*100%)/(M312-L312)</f>
        <v>0.83854166666666663</v>
      </c>
    </row>
    <row r="313" spans="1:24" ht="24" hidden="1" customHeight="1" x14ac:dyDescent="0.3">
      <c r="A313" s="75" t="s">
        <v>24</v>
      </c>
      <c r="B313" s="75" t="s">
        <v>25</v>
      </c>
      <c r="C313" s="75" t="s">
        <v>26</v>
      </c>
      <c r="D313" s="75" t="s">
        <v>24</v>
      </c>
      <c r="E313" s="76">
        <v>36122</v>
      </c>
      <c r="F313" s="76">
        <v>49522</v>
      </c>
      <c r="G313" s="102" t="s">
        <v>1299</v>
      </c>
      <c r="H313" s="75" t="s">
        <v>140</v>
      </c>
      <c r="I313" s="75" t="s">
        <v>32</v>
      </c>
      <c r="J313" s="104" t="s">
        <v>1300</v>
      </c>
      <c r="K313" s="75" t="s">
        <v>155</v>
      </c>
      <c r="L313" s="77">
        <v>44673</v>
      </c>
      <c r="M313" s="77">
        <v>44926</v>
      </c>
      <c r="N313" s="104" t="s">
        <v>112</v>
      </c>
      <c r="O313" s="102">
        <v>17119230</v>
      </c>
      <c r="P313" s="75" t="s">
        <v>135</v>
      </c>
      <c r="Q313" s="75" t="s">
        <v>1176</v>
      </c>
      <c r="R313" s="120">
        <v>10000000</v>
      </c>
      <c r="S313" s="118">
        <v>0</v>
      </c>
      <c r="T313" s="120">
        <f t="shared" si="44"/>
        <v>10000000</v>
      </c>
      <c r="U313" s="118">
        <v>6750600</v>
      </c>
      <c r="V313" s="86">
        <f t="shared" si="42"/>
        <v>0.67505999999999999</v>
      </c>
      <c r="W313" s="87">
        <f>+(($W$1-L313)*100%)/(M313-L313)</f>
        <v>0.63636363636363635</v>
      </c>
    </row>
    <row r="314" spans="1:24" s="129" customFormat="1" ht="24" customHeight="1" x14ac:dyDescent="0.3">
      <c r="A314" s="129" t="s">
        <v>24</v>
      </c>
      <c r="B314" s="75" t="s">
        <v>25</v>
      </c>
      <c r="C314" s="75" t="s">
        <v>26</v>
      </c>
      <c r="D314" s="75" t="s">
        <v>24</v>
      </c>
      <c r="E314" s="130">
        <v>40522</v>
      </c>
      <c r="F314" s="130">
        <v>50622</v>
      </c>
      <c r="G314" s="131" t="s">
        <v>1304</v>
      </c>
      <c r="H314" s="129" t="s">
        <v>140</v>
      </c>
      <c r="I314" s="129" t="s">
        <v>32</v>
      </c>
      <c r="J314" s="132" t="s">
        <v>1305</v>
      </c>
      <c r="K314" s="129" t="s">
        <v>35</v>
      </c>
      <c r="L314" s="133">
        <v>44679</v>
      </c>
      <c r="M314" s="133">
        <v>44834</v>
      </c>
      <c r="N314" s="132" t="s">
        <v>1306</v>
      </c>
      <c r="O314" s="131">
        <v>900434462</v>
      </c>
      <c r="P314" s="129" t="s">
        <v>135</v>
      </c>
      <c r="Q314" s="129" t="s">
        <v>1176</v>
      </c>
      <c r="R314" s="134">
        <v>7401800</v>
      </c>
      <c r="S314" s="135">
        <v>0</v>
      </c>
      <c r="T314" s="134">
        <f t="shared" si="44"/>
        <v>7401800</v>
      </c>
      <c r="U314" s="135">
        <v>3213000</v>
      </c>
      <c r="V314" s="136">
        <f t="shared" si="42"/>
        <v>0.43408360128617363</v>
      </c>
      <c r="W314" s="137">
        <f>+(($W$1-L314)*100%)/(M314-L314)</f>
        <v>1</v>
      </c>
      <c r="X314" s="140" t="s">
        <v>1655</v>
      </c>
    </row>
    <row r="315" spans="1:24" ht="24" hidden="1" customHeight="1" x14ac:dyDescent="0.3">
      <c r="A315" s="75" t="s">
        <v>24</v>
      </c>
      <c r="B315" s="75" t="s">
        <v>25</v>
      </c>
      <c r="C315" s="75" t="s">
        <v>26</v>
      </c>
      <c r="D315" s="75" t="s">
        <v>24</v>
      </c>
      <c r="E315" s="76">
        <v>622</v>
      </c>
      <c r="F315" s="76">
        <v>50922</v>
      </c>
      <c r="G315" s="102" t="s">
        <v>1310</v>
      </c>
      <c r="H315" s="94" t="s">
        <v>139</v>
      </c>
      <c r="I315" s="75" t="s">
        <v>72</v>
      </c>
      <c r="J315" s="104" t="s">
        <v>1311</v>
      </c>
      <c r="K315" s="75" t="s">
        <v>78</v>
      </c>
      <c r="L315" s="77">
        <v>44677</v>
      </c>
      <c r="M315" s="77">
        <v>44701</v>
      </c>
      <c r="N315" s="104" t="s">
        <v>1312</v>
      </c>
      <c r="O315" s="102">
        <v>9003009701</v>
      </c>
      <c r="P315" s="75" t="s">
        <v>135</v>
      </c>
      <c r="Q315" s="75" t="s">
        <v>1176</v>
      </c>
      <c r="R315" s="120">
        <v>49842180</v>
      </c>
      <c r="S315" s="118">
        <v>0</v>
      </c>
      <c r="T315" s="120">
        <f t="shared" si="44"/>
        <v>49842180</v>
      </c>
      <c r="U315" s="118">
        <v>49842180</v>
      </c>
      <c r="V315" s="86">
        <f t="shared" si="42"/>
        <v>1</v>
      </c>
      <c r="W315" s="87">
        <v>1</v>
      </c>
    </row>
    <row r="316" spans="1:24" ht="24" hidden="1" customHeight="1" x14ac:dyDescent="0.3">
      <c r="A316" s="75" t="s">
        <v>24</v>
      </c>
      <c r="B316" s="75" t="s">
        <v>25</v>
      </c>
      <c r="C316" s="75" t="s">
        <v>26</v>
      </c>
      <c r="D316" s="75" t="s">
        <v>24</v>
      </c>
      <c r="E316" s="76">
        <v>32722</v>
      </c>
      <c r="F316" s="76">
        <v>50722</v>
      </c>
      <c r="G316" s="102" t="s">
        <v>1313</v>
      </c>
      <c r="H316" s="75" t="s">
        <v>140</v>
      </c>
      <c r="I316" s="75" t="s">
        <v>32</v>
      </c>
      <c r="J316" s="104" t="s">
        <v>1314</v>
      </c>
      <c r="K316" s="75" t="s">
        <v>155</v>
      </c>
      <c r="L316" s="77">
        <v>44678</v>
      </c>
      <c r="M316" s="77">
        <v>44803</v>
      </c>
      <c r="N316" s="104" t="s">
        <v>191</v>
      </c>
      <c r="O316" s="102">
        <v>860053831</v>
      </c>
      <c r="P316" s="75" t="s">
        <v>135</v>
      </c>
      <c r="Q316" s="75" t="s">
        <v>1176</v>
      </c>
      <c r="R316" s="120">
        <v>28000000</v>
      </c>
      <c r="S316" s="118">
        <v>0</v>
      </c>
      <c r="T316" s="120">
        <f t="shared" si="44"/>
        <v>28000000</v>
      </c>
      <c r="U316" s="118">
        <v>27672626</v>
      </c>
      <c r="V316" s="86">
        <f t="shared" si="42"/>
        <v>0.98830807142857147</v>
      </c>
      <c r="W316" s="87">
        <v>1</v>
      </c>
    </row>
    <row r="317" spans="1:24" ht="24" hidden="1" customHeight="1" x14ac:dyDescent="0.3">
      <c r="A317" s="75" t="s">
        <v>24</v>
      </c>
      <c r="B317" s="75" t="s">
        <v>25</v>
      </c>
      <c r="C317" s="75" t="s">
        <v>26</v>
      </c>
      <c r="D317" s="75" t="s">
        <v>24</v>
      </c>
      <c r="E317" s="76">
        <v>23322</v>
      </c>
      <c r="F317" s="76">
        <v>54222</v>
      </c>
      <c r="G317" s="102" t="s">
        <v>1339</v>
      </c>
      <c r="H317" s="75" t="s">
        <v>140</v>
      </c>
      <c r="I317" s="75" t="s">
        <v>158</v>
      </c>
      <c r="J317" s="104" t="s">
        <v>250</v>
      </c>
      <c r="K317" s="75" t="s">
        <v>35</v>
      </c>
      <c r="L317" s="77">
        <v>44693</v>
      </c>
      <c r="M317" s="77">
        <v>44926</v>
      </c>
      <c r="N317" s="104" t="s">
        <v>251</v>
      </c>
      <c r="O317" s="102">
        <v>830143693</v>
      </c>
      <c r="P317" s="75" t="s">
        <v>148</v>
      </c>
      <c r="Q317" s="75" t="s">
        <v>136</v>
      </c>
      <c r="R317" s="120">
        <v>80000000</v>
      </c>
      <c r="S317" s="118">
        <v>0</v>
      </c>
      <c r="T317" s="120">
        <f t="shared" si="44"/>
        <v>80000000</v>
      </c>
      <c r="U317" s="118">
        <v>12700000</v>
      </c>
      <c r="V317" s="86">
        <f t="shared" si="42"/>
        <v>0.15875</v>
      </c>
      <c r="W317" s="87">
        <f t="shared" ref="W317:W322" si="46">+(($W$1-L317)*100%)/(M317-L317)</f>
        <v>0.60515021459227469</v>
      </c>
    </row>
    <row r="318" spans="1:24" ht="24" hidden="1" customHeight="1" x14ac:dyDescent="0.3">
      <c r="A318" s="75" t="s">
        <v>24</v>
      </c>
      <c r="B318" s="75" t="s">
        <v>25</v>
      </c>
      <c r="C318" s="75" t="s">
        <v>26</v>
      </c>
      <c r="D318" s="75" t="s">
        <v>24</v>
      </c>
      <c r="E318" s="76" t="s">
        <v>1341</v>
      </c>
      <c r="F318" s="76" t="s">
        <v>1462</v>
      </c>
      <c r="G318" s="102" t="s">
        <v>1340</v>
      </c>
      <c r="H318" s="75" t="s">
        <v>140</v>
      </c>
      <c r="I318" s="75" t="s">
        <v>30</v>
      </c>
      <c r="J318" s="104" t="s">
        <v>31</v>
      </c>
      <c r="K318" s="75" t="s">
        <v>636</v>
      </c>
      <c r="L318" s="77">
        <v>44693</v>
      </c>
      <c r="M318" s="77">
        <v>44926</v>
      </c>
      <c r="N318" s="104" t="s">
        <v>1243</v>
      </c>
      <c r="O318" s="102">
        <v>800206442</v>
      </c>
      <c r="P318" s="75" t="s">
        <v>148</v>
      </c>
      <c r="Q318" s="75" t="s">
        <v>136</v>
      </c>
      <c r="R318" s="120">
        <v>904589142</v>
      </c>
      <c r="S318" s="118">
        <v>0</v>
      </c>
      <c r="T318" s="120">
        <f t="shared" ref="T318:T386" si="47">R318+S318</f>
        <v>904589142</v>
      </c>
      <c r="U318" s="118">
        <v>534146223</v>
      </c>
      <c r="V318" s="86">
        <f t="shared" ref="V318:V379" si="48">+U318/T318</f>
        <v>0.5904848933064023</v>
      </c>
      <c r="W318" s="87">
        <f t="shared" si="46"/>
        <v>0.60515021459227469</v>
      </c>
    </row>
    <row r="319" spans="1:24" ht="24" hidden="1" customHeight="1" x14ac:dyDescent="0.3">
      <c r="A319" s="75" t="s">
        <v>24</v>
      </c>
      <c r="B319" s="75" t="s">
        <v>25</v>
      </c>
      <c r="C319" s="75" t="s">
        <v>26</v>
      </c>
      <c r="D319" s="75" t="s">
        <v>24</v>
      </c>
      <c r="E319" s="76">
        <v>36922</v>
      </c>
      <c r="F319" s="76">
        <v>53022</v>
      </c>
      <c r="G319" s="102" t="s">
        <v>1342</v>
      </c>
      <c r="H319" s="75" t="s">
        <v>140</v>
      </c>
      <c r="I319" s="75" t="s">
        <v>158</v>
      </c>
      <c r="J319" s="104" t="s">
        <v>160</v>
      </c>
      <c r="K319" s="75" t="s">
        <v>35</v>
      </c>
      <c r="L319" s="77">
        <v>44686</v>
      </c>
      <c r="M319" s="77">
        <v>44915</v>
      </c>
      <c r="N319" s="104" t="s">
        <v>1343</v>
      </c>
      <c r="O319" s="102">
        <v>900241832</v>
      </c>
      <c r="P319" s="75" t="s">
        <v>148</v>
      </c>
      <c r="Q319" s="75" t="s">
        <v>136</v>
      </c>
      <c r="R319" s="120">
        <v>61539000</v>
      </c>
      <c r="S319" s="118">
        <v>0</v>
      </c>
      <c r="T319" s="120">
        <f t="shared" si="47"/>
        <v>61539000</v>
      </c>
      <c r="U319" s="118">
        <v>12364500</v>
      </c>
      <c r="V319" s="86">
        <f t="shared" si="48"/>
        <v>0.2009213669380393</v>
      </c>
      <c r="W319" s="87">
        <f t="shared" si="46"/>
        <v>0.64628820960698685</v>
      </c>
    </row>
    <row r="320" spans="1:24" ht="24" hidden="1" customHeight="1" x14ac:dyDescent="0.3">
      <c r="A320" s="75" t="s">
        <v>24</v>
      </c>
      <c r="B320" s="75" t="s">
        <v>25</v>
      </c>
      <c r="C320" s="75" t="s">
        <v>26</v>
      </c>
      <c r="D320" s="75" t="s">
        <v>24</v>
      </c>
      <c r="E320" s="76">
        <v>23222</v>
      </c>
      <c r="F320" s="76">
        <v>54322</v>
      </c>
      <c r="G320" s="102" t="s">
        <v>1344</v>
      </c>
      <c r="H320" s="75" t="s">
        <v>140</v>
      </c>
      <c r="I320" s="75" t="s">
        <v>158</v>
      </c>
      <c r="J320" s="104" t="s">
        <v>1345</v>
      </c>
      <c r="K320" s="75" t="s">
        <v>35</v>
      </c>
      <c r="L320" s="77">
        <v>44687</v>
      </c>
      <c r="M320" s="77">
        <v>44926</v>
      </c>
      <c r="N320" s="104" t="s">
        <v>1346</v>
      </c>
      <c r="O320" s="102">
        <v>11317899</v>
      </c>
      <c r="P320" s="75" t="s">
        <v>148</v>
      </c>
      <c r="Q320" s="75" t="s">
        <v>136</v>
      </c>
      <c r="R320" s="120">
        <v>80000000</v>
      </c>
      <c r="S320" s="118">
        <v>0</v>
      </c>
      <c r="T320" s="120">
        <f t="shared" si="47"/>
        <v>80000000</v>
      </c>
      <c r="U320" s="118">
        <v>14127000</v>
      </c>
      <c r="V320" s="86">
        <f t="shared" si="48"/>
        <v>0.17658750000000001</v>
      </c>
      <c r="W320" s="87">
        <f t="shared" si="46"/>
        <v>0.61506276150627615</v>
      </c>
    </row>
    <row r="321" spans="1:24" ht="24" hidden="1" customHeight="1" x14ac:dyDescent="0.3">
      <c r="A321" s="75" t="s">
        <v>24</v>
      </c>
      <c r="B321" s="75" t="s">
        <v>25</v>
      </c>
      <c r="C321" s="75" t="s">
        <v>26</v>
      </c>
      <c r="D321" s="75" t="s">
        <v>24</v>
      </c>
      <c r="E321" s="76">
        <v>23222</v>
      </c>
      <c r="F321" s="76">
        <v>54122</v>
      </c>
      <c r="G321" s="102" t="s">
        <v>1347</v>
      </c>
      <c r="H321" s="75" t="s">
        <v>140</v>
      </c>
      <c r="I321" s="75" t="s">
        <v>158</v>
      </c>
      <c r="J321" s="104" t="s">
        <v>1345</v>
      </c>
      <c r="K321" s="75" t="s">
        <v>35</v>
      </c>
      <c r="L321" s="77">
        <v>44687</v>
      </c>
      <c r="M321" s="77">
        <v>44926</v>
      </c>
      <c r="N321" s="104" t="s">
        <v>251</v>
      </c>
      <c r="O321" s="102">
        <v>830143693</v>
      </c>
      <c r="P321" s="75" t="s">
        <v>148</v>
      </c>
      <c r="Q321" s="75" t="s">
        <v>136</v>
      </c>
      <c r="R321" s="120">
        <v>70000000</v>
      </c>
      <c r="S321" s="118">
        <v>0</v>
      </c>
      <c r="T321" s="120">
        <f>R321+S321</f>
        <v>70000000</v>
      </c>
      <c r="U321" s="118">
        <v>4625000</v>
      </c>
      <c r="V321" s="86">
        <f t="shared" si="48"/>
        <v>6.6071428571428573E-2</v>
      </c>
      <c r="W321" s="87">
        <f t="shared" si="46"/>
        <v>0.61506276150627615</v>
      </c>
    </row>
    <row r="322" spans="1:24" ht="24" hidden="1" customHeight="1" x14ac:dyDescent="0.3">
      <c r="A322" s="75" t="s">
        <v>24</v>
      </c>
      <c r="B322" s="75" t="s">
        <v>25</v>
      </c>
      <c r="C322" s="75" t="s">
        <v>26</v>
      </c>
      <c r="D322" s="75" t="s">
        <v>24</v>
      </c>
      <c r="E322" s="76" t="s">
        <v>1373</v>
      </c>
      <c r="F322" s="76" t="s">
        <v>1382</v>
      </c>
      <c r="G322" s="102" t="s">
        <v>1374</v>
      </c>
      <c r="H322" s="75" t="s">
        <v>140</v>
      </c>
      <c r="I322" s="75" t="s">
        <v>30</v>
      </c>
      <c r="J322" s="104" t="s">
        <v>31</v>
      </c>
      <c r="K322" s="75" t="s">
        <v>636</v>
      </c>
      <c r="L322" s="77">
        <v>44706</v>
      </c>
      <c r="M322" s="77">
        <v>44864</v>
      </c>
      <c r="N322" s="104" t="s">
        <v>1375</v>
      </c>
      <c r="O322" s="102">
        <v>830094283</v>
      </c>
      <c r="P322" s="75" t="s">
        <v>148</v>
      </c>
      <c r="Q322" s="75" t="s">
        <v>136</v>
      </c>
      <c r="R322" s="120">
        <v>613100000</v>
      </c>
      <c r="S322" s="118">
        <v>0</v>
      </c>
      <c r="T322" s="120">
        <f t="shared" si="47"/>
        <v>613100000</v>
      </c>
      <c r="U322" s="118">
        <v>431171082</v>
      </c>
      <c r="V322" s="86">
        <f t="shared" si="48"/>
        <v>0.70326387538737567</v>
      </c>
      <c r="W322" s="87">
        <f t="shared" si="46"/>
        <v>0.810126582278481</v>
      </c>
    </row>
    <row r="323" spans="1:24" ht="24" hidden="1" customHeight="1" x14ac:dyDescent="0.3">
      <c r="A323" s="75" t="s">
        <v>24</v>
      </c>
      <c r="B323" s="75" t="s">
        <v>25</v>
      </c>
      <c r="C323" s="75" t="s">
        <v>26</v>
      </c>
      <c r="D323" s="75" t="s">
        <v>24</v>
      </c>
      <c r="E323" s="76">
        <v>37022</v>
      </c>
      <c r="F323" s="76">
        <v>54522</v>
      </c>
      <c r="G323" s="102" t="s">
        <v>1348</v>
      </c>
      <c r="H323" s="94" t="s">
        <v>139</v>
      </c>
      <c r="I323" s="75" t="s">
        <v>158</v>
      </c>
      <c r="J323" s="111" t="s">
        <v>1349</v>
      </c>
      <c r="K323" s="75" t="s">
        <v>78</v>
      </c>
      <c r="L323" s="77">
        <v>44694</v>
      </c>
      <c r="M323" s="77">
        <v>44711</v>
      </c>
      <c r="N323" s="104" t="s">
        <v>1350</v>
      </c>
      <c r="O323" s="102">
        <v>900741497</v>
      </c>
      <c r="P323" s="75" t="s">
        <v>148</v>
      </c>
      <c r="Q323" s="75" t="s">
        <v>136</v>
      </c>
      <c r="R323" s="120">
        <v>53864160</v>
      </c>
      <c r="S323" s="118">
        <v>0</v>
      </c>
      <c r="T323" s="120">
        <f t="shared" si="47"/>
        <v>53864160</v>
      </c>
      <c r="U323" s="118">
        <v>53864160</v>
      </c>
      <c r="V323" s="86">
        <f t="shared" si="48"/>
        <v>1</v>
      </c>
      <c r="W323" s="87">
        <v>1</v>
      </c>
    </row>
    <row r="324" spans="1:24" ht="24" hidden="1" customHeight="1" x14ac:dyDescent="0.3">
      <c r="A324" s="75" t="s">
        <v>24</v>
      </c>
      <c r="B324" s="75" t="s">
        <v>25</v>
      </c>
      <c r="C324" s="75" t="s">
        <v>26</v>
      </c>
      <c r="D324" s="75" t="s">
        <v>24</v>
      </c>
      <c r="E324" s="76">
        <v>49822</v>
      </c>
      <c r="F324" s="76">
        <v>54922</v>
      </c>
      <c r="G324" s="102" t="s">
        <v>1351</v>
      </c>
      <c r="H324" s="94" t="s">
        <v>139</v>
      </c>
      <c r="I324" s="75" t="s">
        <v>32</v>
      </c>
      <c r="J324" s="104" t="s">
        <v>1352</v>
      </c>
      <c r="K324" s="75" t="s">
        <v>155</v>
      </c>
      <c r="L324" s="77">
        <v>44687</v>
      </c>
      <c r="M324" s="77">
        <v>44711</v>
      </c>
      <c r="N324" s="104" t="s">
        <v>1353</v>
      </c>
      <c r="O324" s="102">
        <v>901122725</v>
      </c>
      <c r="P324" s="75" t="s">
        <v>148</v>
      </c>
      <c r="Q324" s="75" t="s">
        <v>136</v>
      </c>
      <c r="R324" s="120">
        <v>28000000</v>
      </c>
      <c r="S324" s="118">
        <v>14000000</v>
      </c>
      <c r="T324" s="120">
        <f t="shared" si="47"/>
        <v>42000000</v>
      </c>
      <c r="U324" s="118">
        <v>41832485</v>
      </c>
      <c r="V324" s="86">
        <f t="shared" si="48"/>
        <v>0.99601154761904764</v>
      </c>
      <c r="W324" s="87">
        <v>1</v>
      </c>
    </row>
    <row r="325" spans="1:24" ht="24" hidden="1" customHeight="1" x14ac:dyDescent="0.3">
      <c r="A325" s="75" t="s">
        <v>24</v>
      </c>
      <c r="B325" s="75" t="s">
        <v>25</v>
      </c>
      <c r="C325" s="75" t="s">
        <v>26</v>
      </c>
      <c r="D325" s="75" t="s">
        <v>24</v>
      </c>
      <c r="E325" s="76">
        <v>49922</v>
      </c>
      <c r="F325" s="76">
        <v>54822</v>
      </c>
      <c r="G325" s="102" t="s">
        <v>1354</v>
      </c>
      <c r="H325" s="94" t="s">
        <v>139</v>
      </c>
      <c r="I325" s="75" t="s">
        <v>32</v>
      </c>
      <c r="J325" s="104" t="s">
        <v>1355</v>
      </c>
      <c r="K325" s="75" t="s">
        <v>155</v>
      </c>
      <c r="L325" s="77">
        <v>44687</v>
      </c>
      <c r="M325" s="77">
        <v>44693</v>
      </c>
      <c r="N325" s="104" t="s">
        <v>1356</v>
      </c>
      <c r="O325" s="102">
        <v>900437707</v>
      </c>
      <c r="P325" s="75" t="s">
        <v>148</v>
      </c>
      <c r="Q325" s="75" t="s">
        <v>136</v>
      </c>
      <c r="R325" s="120">
        <v>28000000</v>
      </c>
      <c r="S325" s="118">
        <v>0</v>
      </c>
      <c r="T325" s="120">
        <f t="shared" si="47"/>
        <v>28000000</v>
      </c>
      <c r="U325" s="118">
        <v>27965841</v>
      </c>
      <c r="V325" s="86">
        <f t="shared" si="48"/>
        <v>0.99878003571428575</v>
      </c>
      <c r="W325" s="87">
        <v>1</v>
      </c>
    </row>
    <row r="326" spans="1:24" ht="24" hidden="1" customHeight="1" x14ac:dyDescent="0.3">
      <c r="A326" s="75" t="s">
        <v>24</v>
      </c>
      <c r="B326" s="75" t="s">
        <v>25</v>
      </c>
      <c r="C326" s="75" t="s">
        <v>26</v>
      </c>
      <c r="D326" s="75" t="s">
        <v>24</v>
      </c>
      <c r="E326" s="76">
        <v>37322</v>
      </c>
      <c r="F326" s="76">
        <v>55422</v>
      </c>
      <c r="G326" s="102" t="s">
        <v>1357</v>
      </c>
      <c r="H326" s="75" t="s">
        <v>140</v>
      </c>
      <c r="I326" s="75" t="s">
        <v>158</v>
      </c>
      <c r="J326" s="104" t="s">
        <v>1358</v>
      </c>
      <c r="K326" s="75" t="s">
        <v>78</v>
      </c>
      <c r="L326" s="77">
        <v>44699</v>
      </c>
      <c r="M326" s="77">
        <v>44926</v>
      </c>
      <c r="N326" s="104" t="s">
        <v>99</v>
      </c>
      <c r="O326" s="102">
        <v>900418656</v>
      </c>
      <c r="P326" s="75" t="s">
        <v>148</v>
      </c>
      <c r="Q326" s="75" t="s">
        <v>136</v>
      </c>
      <c r="R326" s="120">
        <v>199187795</v>
      </c>
      <c r="S326" s="118">
        <v>0</v>
      </c>
      <c r="T326" s="120">
        <f t="shared" si="47"/>
        <v>199187795</v>
      </c>
      <c r="U326" s="118">
        <v>0</v>
      </c>
      <c r="V326" s="86">
        <f t="shared" si="48"/>
        <v>0</v>
      </c>
      <c r="W326" s="87">
        <f t="shared" ref="W326:W331" si="49">+(($W$1-L326)*100%)/(M326-L326)</f>
        <v>0.59471365638766516</v>
      </c>
    </row>
    <row r="327" spans="1:24" s="129" customFormat="1" ht="24" customHeight="1" x14ac:dyDescent="0.3">
      <c r="A327" s="129" t="s">
        <v>24</v>
      </c>
      <c r="B327" s="129" t="s">
        <v>25</v>
      </c>
      <c r="C327" s="129" t="s">
        <v>26</v>
      </c>
      <c r="D327" s="129" t="s">
        <v>24</v>
      </c>
      <c r="E327" s="130" t="s">
        <v>71</v>
      </c>
      <c r="F327" s="130" t="s">
        <v>71</v>
      </c>
      <c r="G327" s="131" t="s">
        <v>1359</v>
      </c>
      <c r="H327" s="129" t="s">
        <v>140</v>
      </c>
      <c r="I327" s="129" t="s">
        <v>230</v>
      </c>
      <c r="J327" s="132" t="s">
        <v>1360</v>
      </c>
      <c r="K327" s="129" t="s">
        <v>1650</v>
      </c>
      <c r="L327" s="133">
        <v>44699</v>
      </c>
      <c r="M327" s="133">
        <v>45107</v>
      </c>
      <c r="N327" s="132" t="s">
        <v>1361</v>
      </c>
      <c r="O327" s="131">
        <v>8000181658</v>
      </c>
      <c r="P327" s="129" t="s">
        <v>148</v>
      </c>
      <c r="Q327" s="129" t="s">
        <v>136</v>
      </c>
      <c r="R327" s="134">
        <v>0</v>
      </c>
      <c r="S327" s="135">
        <v>0</v>
      </c>
      <c r="T327" s="134">
        <f t="shared" si="47"/>
        <v>0</v>
      </c>
      <c r="U327" s="135">
        <v>0</v>
      </c>
      <c r="V327" s="136">
        <v>0</v>
      </c>
      <c r="W327" s="137">
        <f t="shared" si="49"/>
        <v>0.33088235294117646</v>
      </c>
      <c r="X327" s="129" t="s">
        <v>1652</v>
      </c>
    </row>
    <row r="328" spans="1:24" ht="24" hidden="1" customHeight="1" x14ac:dyDescent="0.3">
      <c r="A328" s="75" t="s">
        <v>24</v>
      </c>
      <c r="B328" s="75" t="s">
        <v>25</v>
      </c>
      <c r="C328" s="75" t="s">
        <v>26</v>
      </c>
      <c r="D328" s="75" t="s">
        <v>24</v>
      </c>
      <c r="E328" s="76">
        <v>33322</v>
      </c>
      <c r="F328" s="76">
        <v>56622</v>
      </c>
      <c r="G328" s="102" t="s">
        <v>1362</v>
      </c>
      <c r="H328" s="75" t="s">
        <v>140</v>
      </c>
      <c r="I328" s="75" t="s">
        <v>1363</v>
      </c>
      <c r="J328" s="104" t="s">
        <v>1364</v>
      </c>
      <c r="K328" s="75" t="s">
        <v>155</v>
      </c>
      <c r="L328" s="77">
        <v>44700</v>
      </c>
      <c r="M328" s="77">
        <v>44926</v>
      </c>
      <c r="N328" s="104" t="s">
        <v>1365</v>
      </c>
      <c r="O328" s="76">
        <v>882796387</v>
      </c>
      <c r="P328" s="75" t="s">
        <v>148</v>
      </c>
      <c r="Q328" s="75" t="s">
        <v>136</v>
      </c>
      <c r="R328" s="120">
        <v>80000000</v>
      </c>
      <c r="S328" s="118">
        <v>40000000</v>
      </c>
      <c r="T328" s="120">
        <f t="shared" si="47"/>
        <v>120000000</v>
      </c>
      <c r="U328" s="118">
        <v>105079635</v>
      </c>
      <c r="V328" s="86">
        <f t="shared" si="48"/>
        <v>0.87566362499999995</v>
      </c>
      <c r="W328" s="87">
        <f t="shared" si="49"/>
        <v>0.59292035398230092</v>
      </c>
    </row>
    <row r="329" spans="1:24" ht="24" hidden="1" customHeight="1" x14ac:dyDescent="0.3">
      <c r="A329" s="75" t="s">
        <v>24</v>
      </c>
      <c r="B329" s="75" t="s">
        <v>25</v>
      </c>
      <c r="C329" s="75" t="s">
        <v>26</v>
      </c>
      <c r="D329" s="75" t="s">
        <v>24</v>
      </c>
      <c r="E329" s="76">
        <v>47922</v>
      </c>
      <c r="F329" s="76" t="s">
        <v>1463</v>
      </c>
      <c r="G329" s="102" t="s">
        <v>1396</v>
      </c>
      <c r="H329" s="75" t="s">
        <v>140</v>
      </c>
      <c r="I329" s="104" t="s">
        <v>30</v>
      </c>
      <c r="J329" s="104" t="s">
        <v>1464</v>
      </c>
      <c r="K329" s="104" t="s">
        <v>30</v>
      </c>
      <c r="L329" s="77">
        <v>44756</v>
      </c>
      <c r="M329" s="77">
        <v>44926</v>
      </c>
      <c r="N329" s="104" t="s">
        <v>1465</v>
      </c>
      <c r="O329" s="102">
        <v>800206442</v>
      </c>
      <c r="P329" s="75" t="s">
        <v>148</v>
      </c>
      <c r="Q329" s="75" t="s">
        <v>136</v>
      </c>
      <c r="R329" s="120">
        <v>434873950</v>
      </c>
      <c r="S329" s="118">
        <v>0</v>
      </c>
      <c r="T329" s="120">
        <f t="shared" si="47"/>
        <v>434873950</v>
      </c>
      <c r="U329" s="118">
        <v>294872171</v>
      </c>
      <c r="V329" s="86">
        <f t="shared" si="48"/>
        <v>0.67806354232071153</v>
      </c>
      <c r="W329" s="87">
        <f t="shared" si="49"/>
        <v>0.45882352941176469</v>
      </c>
    </row>
    <row r="330" spans="1:24" ht="24" hidden="1" customHeight="1" x14ac:dyDescent="0.3">
      <c r="A330" s="75" t="s">
        <v>24</v>
      </c>
      <c r="B330" s="75" t="s">
        <v>25</v>
      </c>
      <c r="C330" s="75" t="s">
        <v>26</v>
      </c>
      <c r="D330" s="75" t="s">
        <v>24</v>
      </c>
      <c r="E330" s="76">
        <v>50022</v>
      </c>
      <c r="F330" s="76">
        <v>58122</v>
      </c>
      <c r="G330" s="102" t="s">
        <v>1366</v>
      </c>
      <c r="H330" s="94" t="s">
        <v>139</v>
      </c>
      <c r="I330" s="75" t="s">
        <v>32</v>
      </c>
      <c r="J330" s="104" t="s">
        <v>1367</v>
      </c>
      <c r="K330" s="75" t="s">
        <v>155</v>
      </c>
      <c r="L330" s="77">
        <v>44704</v>
      </c>
      <c r="M330" s="77">
        <v>44772</v>
      </c>
      <c r="N330" s="104" t="s">
        <v>112</v>
      </c>
      <c r="O330" s="102">
        <v>17119230</v>
      </c>
      <c r="P330" s="75" t="s">
        <v>148</v>
      </c>
      <c r="Q330" s="75" t="s">
        <v>136</v>
      </c>
      <c r="R330" s="120">
        <v>28000000</v>
      </c>
      <c r="S330" s="118">
        <v>0</v>
      </c>
      <c r="T330" s="120">
        <f t="shared" si="47"/>
        <v>28000000</v>
      </c>
      <c r="U330" s="118">
        <v>27647900</v>
      </c>
      <c r="V330" s="86">
        <f t="shared" si="48"/>
        <v>0.987425</v>
      </c>
      <c r="W330" s="87">
        <v>1</v>
      </c>
    </row>
    <row r="331" spans="1:24" ht="24" hidden="1" customHeight="1" x14ac:dyDescent="0.3">
      <c r="A331" s="75" t="s">
        <v>24</v>
      </c>
      <c r="B331" s="75" t="s">
        <v>25</v>
      </c>
      <c r="C331" s="75" t="s">
        <v>26</v>
      </c>
      <c r="D331" s="75" t="s">
        <v>24</v>
      </c>
      <c r="E331" s="76">
        <v>28722</v>
      </c>
      <c r="F331" s="76">
        <v>60322</v>
      </c>
      <c r="G331" s="102" t="s">
        <v>1376</v>
      </c>
      <c r="H331" s="75" t="s">
        <v>140</v>
      </c>
      <c r="I331" s="75" t="s">
        <v>158</v>
      </c>
      <c r="J331" s="104" t="s">
        <v>1377</v>
      </c>
      <c r="K331" s="75" t="s">
        <v>155</v>
      </c>
      <c r="L331" s="77">
        <v>44708</v>
      </c>
      <c r="M331" s="77">
        <v>44865</v>
      </c>
      <c r="N331" s="104" t="s">
        <v>678</v>
      </c>
      <c r="O331" s="102">
        <v>800208785</v>
      </c>
      <c r="P331" s="75" t="s">
        <v>148</v>
      </c>
      <c r="Q331" s="75" t="s">
        <v>136</v>
      </c>
      <c r="R331" s="120">
        <v>70000000</v>
      </c>
      <c r="S331" s="118">
        <v>0</v>
      </c>
      <c r="T331" s="120">
        <f t="shared" si="47"/>
        <v>70000000</v>
      </c>
      <c r="U331" s="118">
        <v>48252589</v>
      </c>
      <c r="V331" s="86">
        <f t="shared" si="48"/>
        <v>0.68932269999999995</v>
      </c>
      <c r="W331" s="87">
        <f t="shared" si="49"/>
        <v>0.80254777070063699</v>
      </c>
    </row>
    <row r="332" spans="1:24" ht="24" hidden="1" customHeight="1" x14ac:dyDescent="0.3">
      <c r="A332" s="75" t="s">
        <v>24</v>
      </c>
      <c r="B332" s="75" t="s">
        <v>25</v>
      </c>
      <c r="C332" s="75" t="s">
        <v>26</v>
      </c>
      <c r="D332" s="75" t="s">
        <v>24</v>
      </c>
      <c r="E332" s="76">
        <v>53722</v>
      </c>
      <c r="F332" s="76">
        <v>60622</v>
      </c>
      <c r="G332" s="102" t="s">
        <v>1378</v>
      </c>
      <c r="H332" s="94" t="s">
        <v>139</v>
      </c>
      <c r="I332" s="75" t="s">
        <v>32</v>
      </c>
      <c r="J332" s="104" t="s">
        <v>1352</v>
      </c>
      <c r="K332" s="75" t="s">
        <v>155</v>
      </c>
      <c r="L332" s="77">
        <v>44707</v>
      </c>
      <c r="M332" s="77">
        <v>44707</v>
      </c>
      <c r="N332" s="104" t="s">
        <v>1353</v>
      </c>
      <c r="O332" s="102">
        <v>901122725</v>
      </c>
      <c r="P332" s="75" t="s">
        <v>148</v>
      </c>
      <c r="Q332" s="75" t="s">
        <v>136</v>
      </c>
      <c r="R332" s="120">
        <v>28000000</v>
      </c>
      <c r="S332" s="118">
        <v>0</v>
      </c>
      <c r="T332" s="120">
        <f t="shared" si="47"/>
        <v>28000000</v>
      </c>
      <c r="U332" s="118">
        <v>27426820</v>
      </c>
      <c r="V332" s="86">
        <f t="shared" si="48"/>
        <v>0.97952928571428577</v>
      </c>
      <c r="W332" s="87">
        <v>1</v>
      </c>
    </row>
    <row r="333" spans="1:24" ht="24" hidden="1" customHeight="1" x14ac:dyDescent="0.3">
      <c r="A333" s="75" t="s">
        <v>24</v>
      </c>
      <c r="B333" s="75" t="s">
        <v>25</v>
      </c>
      <c r="C333" s="75" t="s">
        <v>26</v>
      </c>
      <c r="D333" s="75" t="s">
        <v>24</v>
      </c>
      <c r="E333" s="76">
        <v>41022</v>
      </c>
      <c r="F333" s="76">
        <v>62622</v>
      </c>
      <c r="G333" s="102" t="s">
        <v>1379</v>
      </c>
      <c r="H333" s="75" t="s">
        <v>140</v>
      </c>
      <c r="I333" s="75" t="s">
        <v>158</v>
      </c>
      <c r="J333" s="104" t="s">
        <v>1380</v>
      </c>
      <c r="K333" s="75" t="s">
        <v>35</v>
      </c>
      <c r="L333" s="77">
        <v>44713</v>
      </c>
      <c r="M333" s="77">
        <v>44926</v>
      </c>
      <c r="N333" s="104" t="s">
        <v>1381</v>
      </c>
      <c r="O333" s="102">
        <v>900023598</v>
      </c>
      <c r="P333" s="75" t="s">
        <v>148</v>
      </c>
      <c r="Q333" s="75" t="s">
        <v>136</v>
      </c>
      <c r="R333" s="120">
        <v>55000000</v>
      </c>
      <c r="S333" s="118">
        <v>0</v>
      </c>
      <c r="T333" s="120">
        <f t="shared" si="47"/>
        <v>55000000</v>
      </c>
      <c r="U333" s="118">
        <v>11570370</v>
      </c>
      <c r="V333" s="86">
        <f t="shared" si="48"/>
        <v>0.21037036363636363</v>
      </c>
      <c r="W333" s="87">
        <f t="shared" ref="W333:W393" si="50">+(($W$1-L333)*100%)/(M333-L333)</f>
        <v>0.568075117370892</v>
      </c>
    </row>
    <row r="334" spans="1:24" ht="24" hidden="1" customHeight="1" x14ac:dyDescent="0.3">
      <c r="A334" s="75" t="s">
        <v>24</v>
      </c>
      <c r="B334" s="75" t="s">
        <v>25</v>
      </c>
      <c r="C334" s="75" t="s">
        <v>26</v>
      </c>
      <c r="D334" s="75" t="s">
        <v>24</v>
      </c>
      <c r="E334" s="76">
        <v>52122</v>
      </c>
      <c r="F334" s="76">
        <v>63222</v>
      </c>
      <c r="G334" s="102" t="s">
        <v>1397</v>
      </c>
      <c r="H334" s="75" t="s">
        <v>140</v>
      </c>
      <c r="I334" s="75" t="s">
        <v>32</v>
      </c>
      <c r="J334" s="104" t="s">
        <v>1398</v>
      </c>
      <c r="K334" s="75" t="s">
        <v>155</v>
      </c>
      <c r="L334" s="77">
        <v>44718</v>
      </c>
      <c r="M334" s="77">
        <v>44915</v>
      </c>
      <c r="N334" s="104" t="s">
        <v>1399</v>
      </c>
      <c r="O334" s="102">
        <v>800075003</v>
      </c>
      <c r="P334" s="75" t="s">
        <v>148</v>
      </c>
      <c r="Q334" s="75" t="s">
        <v>136</v>
      </c>
      <c r="R334" s="120">
        <v>10000000</v>
      </c>
      <c r="S334" s="118">
        <v>0</v>
      </c>
      <c r="T334" s="120">
        <f t="shared" si="47"/>
        <v>10000000</v>
      </c>
      <c r="U334" s="118">
        <v>0</v>
      </c>
      <c r="V334" s="86">
        <f t="shared" si="48"/>
        <v>0</v>
      </c>
      <c r="W334" s="87">
        <f t="shared" si="50"/>
        <v>0.58883248730964466</v>
      </c>
    </row>
    <row r="335" spans="1:24" ht="24" hidden="1" customHeight="1" x14ac:dyDescent="0.3">
      <c r="A335" s="75" t="s">
        <v>24</v>
      </c>
      <c r="B335" s="75" t="s">
        <v>25</v>
      </c>
      <c r="C335" s="75" t="s">
        <v>26</v>
      </c>
      <c r="D335" s="75" t="s">
        <v>24</v>
      </c>
      <c r="E335" s="76">
        <v>52922</v>
      </c>
      <c r="F335" s="76">
        <v>66222</v>
      </c>
      <c r="G335" s="102" t="s">
        <v>1400</v>
      </c>
      <c r="H335" s="75" t="s">
        <v>140</v>
      </c>
      <c r="I335" s="75" t="s">
        <v>32</v>
      </c>
      <c r="J335" s="104" t="s">
        <v>1401</v>
      </c>
      <c r="K335" s="75" t="s">
        <v>35</v>
      </c>
      <c r="L335" s="77">
        <v>44735</v>
      </c>
      <c r="M335" s="77">
        <v>44915</v>
      </c>
      <c r="N335" s="104" t="s">
        <v>1402</v>
      </c>
      <c r="O335" s="102">
        <v>900344142</v>
      </c>
      <c r="P335" s="75" t="s">
        <v>148</v>
      </c>
      <c r="Q335" s="75" t="s">
        <v>136</v>
      </c>
      <c r="R335" s="120">
        <v>28000000</v>
      </c>
      <c r="S335" s="118">
        <v>0</v>
      </c>
      <c r="T335" s="120">
        <f t="shared" si="47"/>
        <v>28000000</v>
      </c>
      <c r="U335" s="118">
        <v>0</v>
      </c>
      <c r="V335" s="86">
        <f t="shared" si="48"/>
        <v>0</v>
      </c>
      <c r="W335" s="87">
        <f t="shared" si="50"/>
        <v>0.55000000000000004</v>
      </c>
    </row>
    <row r="336" spans="1:24" s="129" customFormat="1" ht="24" customHeight="1" x14ac:dyDescent="0.3">
      <c r="A336" s="129" t="s">
        <v>24</v>
      </c>
      <c r="B336" s="75" t="s">
        <v>25</v>
      </c>
      <c r="C336" s="75" t="s">
        <v>1430</v>
      </c>
      <c r="D336" s="75" t="s">
        <v>24</v>
      </c>
      <c r="E336" s="130">
        <v>36822</v>
      </c>
      <c r="F336" s="130">
        <v>71822</v>
      </c>
      <c r="G336" s="131" t="s">
        <v>1420</v>
      </c>
      <c r="H336" s="140" t="s">
        <v>139</v>
      </c>
      <c r="I336" s="129" t="s">
        <v>1422</v>
      </c>
      <c r="J336" s="132" t="s">
        <v>1421</v>
      </c>
      <c r="K336" s="129" t="s">
        <v>155</v>
      </c>
      <c r="L336" s="133">
        <v>44754</v>
      </c>
      <c r="M336" s="133">
        <v>44773</v>
      </c>
      <c r="N336" s="132" t="s">
        <v>1423</v>
      </c>
      <c r="O336" s="131">
        <v>80041661</v>
      </c>
      <c r="P336" s="129" t="s">
        <v>148</v>
      </c>
      <c r="Q336" s="129" t="s">
        <v>136</v>
      </c>
      <c r="R336" s="134">
        <v>60934739</v>
      </c>
      <c r="S336" s="135">
        <v>0</v>
      </c>
      <c r="T336" s="134">
        <f t="shared" si="47"/>
        <v>60934739</v>
      </c>
      <c r="U336" s="135">
        <v>34669311</v>
      </c>
      <c r="V336" s="136">
        <f t="shared" si="48"/>
        <v>0.56895806183727149</v>
      </c>
      <c r="W336" s="137">
        <v>1</v>
      </c>
      <c r="X336" s="140" t="s">
        <v>1655</v>
      </c>
    </row>
    <row r="337" spans="1:23" ht="24" hidden="1" customHeight="1" x14ac:dyDescent="0.3">
      <c r="A337" s="75" t="s">
        <v>24</v>
      </c>
      <c r="B337" s="75" t="s">
        <v>25</v>
      </c>
      <c r="C337" s="75" t="s">
        <v>1430</v>
      </c>
      <c r="D337" s="75" t="s">
        <v>24</v>
      </c>
      <c r="E337" s="76">
        <v>37222</v>
      </c>
      <c r="F337" s="76">
        <v>70622</v>
      </c>
      <c r="G337" s="102" t="s">
        <v>1424</v>
      </c>
      <c r="H337" s="75" t="s">
        <v>140</v>
      </c>
      <c r="I337" s="75" t="s">
        <v>1422</v>
      </c>
      <c r="J337" s="104" t="s">
        <v>1425</v>
      </c>
      <c r="K337" s="75" t="s">
        <v>155</v>
      </c>
      <c r="L337" s="77">
        <v>44750</v>
      </c>
      <c r="M337" s="77">
        <v>44915</v>
      </c>
      <c r="N337" s="104" t="s">
        <v>128</v>
      </c>
      <c r="O337" s="102">
        <v>800205914</v>
      </c>
      <c r="P337" s="75" t="s">
        <v>148</v>
      </c>
      <c r="Q337" s="75" t="s">
        <v>136</v>
      </c>
      <c r="R337" s="120">
        <v>170000000</v>
      </c>
      <c r="S337" s="118">
        <v>0</v>
      </c>
      <c r="T337" s="120">
        <f t="shared" si="47"/>
        <v>170000000</v>
      </c>
      <c r="U337" s="118">
        <v>69127055</v>
      </c>
      <c r="V337" s="86">
        <f t="shared" si="48"/>
        <v>0.40662973529411767</v>
      </c>
      <c r="W337" s="87">
        <f t="shared" si="50"/>
        <v>0.50909090909090904</v>
      </c>
    </row>
    <row r="338" spans="1:23" ht="24" hidden="1" customHeight="1" x14ac:dyDescent="0.3">
      <c r="A338" s="75" t="s">
        <v>24</v>
      </c>
      <c r="B338" s="75" t="s">
        <v>25</v>
      </c>
      <c r="C338" s="75" t="s">
        <v>1430</v>
      </c>
      <c r="D338" s="75" t="s">
        <v>24</v>
      </c>
      <c r="E338" s="76">
        <v>37122</v>
      </c>
      <c r="F338" s="76">
        <v>79222</v>
      </c>
      <c r="G338" s="102" t="s">
        <v>1466</v>
      </c>
      <c r="H338" s="75" t="s">
        <v>140</v>
      </c>
      <c r="I338" s="75" t="s">
        <v>32</v>
      </c>
      <c r="J338" s="104" t="s">
        <v>1467</v>
      </c>
      <c r="K338" s="75" t="s">
        <v>155</v>
      </c>
      <c r="L338" s="77">
        <v>44771</v>
      </c>
      <c r="M338" s="77">
        <v>44915</v>
      </c>
      <c r="N338" s="104" t="s">
        <v>1468</v>
      </c>
      <c r="O338" s="102">
        <v>900585357</v>
      </c>
      <c r="P338" s="75" t="s">
        <v>148</v>
      </c>
      <c r="Q338" s="75" t="s">
        <v>136</v>
      </c>
      <c r="R338" s="120">
        <v>11829100</v>
      </c>
      <c r="S338" s="118">
        <v>0</v>
      </c>
      <c r="T338" s="120">
        <f t="shared" si="47"/>
        <v>11829100</v>
      </c>
      <c r="U338" s="118">
        <v>1829100</v>
      </c>
      <c r="V338" s="86">
        <f t="shared" si="48"/>
        <v>0.15462714830375937</v>
      </c>
      <c r="W338" s="87">
        <f t="shared" si="50"/>
        <v>0.4375</v>
      </c>
    </row>
    <row r="339" spans="1:23" ht="24" hidden="1" customHeight="1" x14ac:dyDescent="0.3">
      <c r="A339" s="75" t="s">
        <v>24</v>
      </c>
      <c r="B339" s="75" t="s">
        <v>25</v>
      </c>
      <c r="C339" s="75" t="s">
        <v>1430</v>
      </c>
      <c r="D339" s="75" t="s">
        <v>24</v>
      </c>
      <c r="E339" s="76">
        <v>55622</v>
      </c>
      <c r="F339" s="76">
        <v>71522</v>
      </c>
      <c r="G339" s="102" t="s">
        <v>1426</v>
      </c>
      <c r="H339" s="75" t="s">
        <v>140</v>
      </c>
      <c r="I339" s="75" t="s">
        <v>32</v>
      </c>
      <c r="J339" s="104" t="s">
        <v>33</v>
      </c>
      <c r="K339" s="75" t="s">
        <v>35</v>
      </c>
      <c r="L339" s="77">
        <v>44753</v>
      </c>
      <c r="M339" s="77">
        <v>44895</v>
      </c>
      <c r="N339" s="104" t="s">
        <v>1429</v>
      </c>
      <c r="O339" s="102">
        <v>800126785</v>
      </c>
      <c r="P339" s="75" t="s">
        <v>148</v>
      </c>
      <c r="Q339" s="75" t="s">
        <v>136</v>
      </c>
      <c r="R339" s="120">
        <v>3003000</v>
      </c>
      <c r="S339" s="118">
        <v>0</v>
      </c>
      <c r="T339" s="120">
        <f t="shared" si="47"/>
        <v>3003000</v>
      </c>
      <c r="U339" s="118">
        <v>0</v>
      </c>
      <c r="V339" s="86">
        <f t="shared" si="48"/>
        <v>0</v>
      </c>
      <c r="W339" s="87">
        <f t="shared" si="50"/>
        <v>0.57042253521126762</v>
      </c>
    </row>
    <row r="340" spans="1:23" ht="24" hidden="1" customHeight="1" x14ac:dyDescent="0.3">
      <c r="A340" s="75" t="s">
        <v>24</v>
      </c>
      <c r="B340" s="75" t="s">
        <v>25</v>
      </c>
      <c r="C340" s="75" t="s">
        <v>1430</v>
      </c>
      <c r="D340" s="75" t="s">
        <v>24</v>
      </c>
      <c r="E340" s="76">
        <v>51722</v>
      </c>
      <c r="F340" s="76">
        <v>74022</v>
      </c>
      <c r="G340" s="102" t="s">
        <v>1432</v>
      </c>
      <c r="H340" s="75" t="s">
        <v>140</v>
      </c>
      <c r="I340" s="75" t="s">
        <v>153</v>
      </c>
      <c r="J340" s="104" t="s">
        <v>1431</v>
      </c>
      <c r="K340" s="75" t="s">
        <v>176</v>
      </c>
      <c r="L340" s="77">
        <v>44755</v>
      </c>
      <c r="M340" s="77">
        <v>45105</v>
      </c>
      <c r="N340" s="104" t="s">
        <v>177</v>
      </c>
      <c r="O340" s="102">
        <v>860524654</v>
      </c>
      <c r="P340" s="75" t="s">
        <v>148</v>
      </c>
      <c r="Q340" s="75" t="s">
        <v>136</v>
      </c>
      <c r="R340" s="120">
        <v>332280000</v>
      </c>
      <c r="S340" s="118">
        <v>0</v>
      </c>
      <c r="T340" s="120">
        <f t="shared" si="47"/>
        <v>332280000</v>
      </c>
      <c r="U340" s="118">
        <v>332280000</v>
      </c>
      <c r="V340" s="86">
        <f t="shared" si="48"/>
        <v>1</v>
      </c>
      <c r="W340" s="87">
        <f t="shared" si="50"/>
        <v>0.2257142857142857</v>
      </c>
    </row>
    <row r="341" spans="1:23" ht="24" hidden="1" customHeight="1" x14ac:dyDescent="0.3">
      <c r="A341" s="75" t="s">
        <v>24</v>
      </c>
      <c r="B341" s="75" t="s">
        <v>25</v>
      </c>
      <c r="C341" s="75" t="s">
        <v>1430</v>
      </c>
      <c r="D341" s="75" t="s">
        <v>24</v>
      </c>
      <c r="E341" s="76">
        <v>51722</v>
      </c>
      <c r="F341" s="76">
        <v>74122</v>
      </c>
      <c r="G341" s="102" t="s">
        <v>1433</v>
      </c>
      <c r="H341" s="75" t="s">
        <v>140</v>
      </c>
      <c r="I341" s="75" t="s">
        <v>153</v>
      </c>
      <c r="J341" s="104" t="s">
        <v>1431</v>
      </c>
      <c r="K341" s="75" t="s">
        <v>176</v>
      </c>
      <c r="L341" s="77">
        <v>44755</v>
      </c>
      <c r="M341" s="77">
        <v>45105</v>
      </c>
      <c r="N341" s="104" t="s">
        <v>1434</v>
      </c>
      <c r="O341" s="102">
        <v>860037013</v>
      </c>
      <c r="P341" s="75" t="s">
        <v>148</v>
      </c>
      <c r="Q341" s="75" t="s">
        <v>136</v>
      </c>
      <c r="R341" s="120">
        <v>30653170</v>
      </c>
      <c r="S341" s="118">
        <v>0</v>
      </c>
      <c r="T341" s="120">
        <f t="shared" si="47"/>
        <v>30653170</v>
      </c>
      <c r="U341" s="118">
        <v>30653170</v>
      </c>
      <c r="V341" s="86">
        <f t="shared" si="48"/>
        <v>1</v>
      </c>
      <c r="W341" s="87">
        <f t="shared" si="50"/>
        <v>0.2257142857142857</v>
      </c>
    </row>
    <row r="342" spans="1:23" ht="24" hidden="1" customHeight="1" x14ac:dyDescent="0.3">
      <c r="A342" s="75" t="s">
        <v>24</v>
      </c>
      <c r="B342" s="75" t="s">
        <v>25</v>
      </c>
      <c r="C342" s="75" t="s">
        <v>1430</v>
      </c>
      <c r="D342" s="75" t="s">
        <v>24</v>
      </c>
      <c r="E342" s="76">
        <v>51622</v>
      </c>
      <c r="F342" s="76">
        <v>73622</v>
      </c>
      <c r="G342" s="102" t="s">
        <v>1435</v>
      </c>
      <c r="H342" s="75" t="s">
        <v>140</v>
      </c>
      <c r="I342" s="75" t="s">
        <v>158</v>
      </c>
      <c r="J342" s="104" t="s">
        <v>617</v>
      </c>
      <c r="K342" s="75" t="s">
        <v>155</v>
      </c>
      <c r="L342" s="77">
        <v>44756</v>
      </c>
      <c r="M342" s="77">
        <v>44864</v>
      </c>
      <c r="N342" s="104" t="s">
        <v>676</v>
      </c>
      <c r="O342" s="102">
        <v>900529544</v>
      </c>
      <c r="P342" s="75" t="s">
        <v>148</v>
      </c>
      <c r="Q342" s="75" t="s">
        <v>136</v>
      </c>
      <c r="R342" s="120">
        <v>64000000</v>
      </c>
      <c r="S342" s="118">
        <v>0</v>
      </c>
      <c r="T342" s="120">
        <f t="shared" si="47"/>
        <v>64000000</v>
      </c>
      <c r="U342" s="118">
        <v>22114960</v>
      </c>
      <c r="V342" s="86">
        <f t="shared" si="48"/>
        <v>0.34554625</v>
      </c>
      <c r="W342" s="87">
        <f t="shared" si="50"/>
        <v>0.72222222222222221</v>
      </c>
    </row>
    <row r="343" spans="1:23" ht="24" hidden="1" customHeight="1" x14ac:dyDescent="0.3">
      <c r="A343" s="75" t="s">
        <v>24</v>
      </c>
      <c r="B343" s="75" t="s">
        <v>25</v>
      </c>
      <c r="C343" s="75" t="s">
        <v>1430</v>
      </c>
      <c r="D343" s="75" t="s">
        <v>24</v>
      </c>
      <c r="E343" s="76">
        <v>62622</v>
      </c>
      <c r="F343" s="76">
        <v>72522</v>
      </c>
      <c r="G343" s="102" t="s">
        <v>1436</v>
      </c>
      <c r="H343" s="75" t="s">
        <v>140</v>
      </c>
      <c r="I343" s="75" t="s">
        <v>29</v>
      </c>
      <c r="J343" s="104" t="s">
        <v>597</v>
      </c>
      <c r="K343" s="75" t="s">
        <v>35</v>
      </c>
      <c r="L343" s="77">
        <v>44753</v>
      </c>
      <c r="M343" s="77">
        <v>44895</v>
      </c>
      <c r="N343" s="104" t="s">
        <v>665</v>
      </c>
      <c r="O343" s="102">
        <v>79979046</v>
      </c>
      <c r="P343" s="75" t="s">
        <v>148</v>
      </c>
      <c r="Q343" s="75" t="s">
        <v>136</v>
      </c>
      <c r="R343" s="120">
        <v>10560000</v>
      </c>
      <c r="S343" s="118">
        <v>0</v>
      </c>
      <c r="T343" s="120">
        <f t="shared" si="47"/>
        <v>10560000</v>
      </c>
      <c r="U343" s="118">
        <v>6160000</v>
      </c>
      <c r="V343" s="86">
        <f t="shared" si="48"/>
        <v>0.58333333333333337</v>
      </c>
      <c r="W343" s="87">
        <f t="shared" si="50"/>
        <v>0.57042253521126762</v>
      </c>
    </row>
    <row r="344" spans="1:23" ht="24" hidden="1" customHeight="1" x14ac:dyDescent="0.3">
      <c r="A344" s="75" t="s">
        <v>24</v>
      </c>
      <c r="B344" s="75" t="s">
        <v>25</v>
      </c>
      <c r="C344" s="75" t="s">
        <v>1430</v>
      </c>
      <c r="D344" s="75" t="s">
        <v>24</v>
      </c>
      <c r="E344" s="76">
        <v>62222</v>
      </c>
      <c r="F344" s="76">
        <v>71722</v>
      </c>
      <c r="G344" s="102" t="s">
        <v>1437</v>
      </c>
      <c r="H344" s="75" t="s">
        <v>140</v>
      </c>
      <c r="I344" s="75" t="s">
        <v>29</v>
      </c>
      <c r="J344" s="104" t="s">
        <v>328</v>
      </c>
      <c r="K344" s="75" t="s">
        <v>35</v>
      </c>
      <c r="L344" s="77">
        <v>44757</v>
      </c>
      <c r="M344" s="77">
        <v>44895</v>
      </c>
      <c r="N344" s="104" t="s">
        <v>94</v>
      </c>
      <c r="O344" s="102">
        <v>51849775</v>
      </c>
      <c r="P344" s="75" t="s">
        <v>148</v>
      </c>
      <c r="Q344" s="75" t="s">
        <v>136</v>
      </c>
      <c r="R344" s="120">
        <v>9908325</v>
      </c>
      <c r="S344" s="118">
        <v>0</v>
      </c>
      <c r="T344" s="120">
        <f t="shared" si="47"/>
        <v>9908325</v>
      </c>
      <c r="U344" s="118">
        <v>5808325</v>
      </c>
      <c r="V344" s="86">
        <f t="shared" si="48"/>
        <v>0.58620654853368248</v>
      </c>
      <c r="W344" s="87">
        <f t="shared" si="50"/>
        <v>0.55797101449275366</v>
      </c>
    </row>
    <row r="345" spans="1:23" ht="24" hidden="1" customHeight="1" x14ac:dyDescent="0.3">
      <c r="A345" s="75" t="s">
        <v>24</v>
      </c>
      <c r="B345" s="75" t="s">
        <v>25</v>
      </c>
      <c r="C345" s="75" t="s">
        <v>1430</v>
      </c>
      <c r="D345" s="75" t="s">
        <v>24</v>
      </c>
      <c r="E345" s="76">
        <v>59122</v>
      </c>
      <c r="F345" s="76">
        <v>72322</v>
      </c>
      <c r="G345" s="102" t="s">
        <v>1438</v>
      </c>
      <c r="H345" s="75" t="s">
        <v>140</v>
      </c>
      <c r="I345" s="75" t="s">
        <v>29</v>
      </c>
      <c r="J345" s="104" t="s">
        <v>1439</v>
      </c>
      <c r="K345" s="75" t="s">
        <v>35</v>
      </c>
      <c r="L345" s="77">
        <v>44750</v>
      </c>
      <c r="M345" s="77">
        <v>44895</v>
      </c>
      <c r="N345" s="104" t="s">
        <v>1440</v>
      </c>
      <c r="O345" s="102">
        <v>1012431115</v>
      </c>
      <c r="P345" s="75" t="s">
        <v>148</v>
      </c>
      <c r="Q345" s="75" t="s">
        <v>136</v>
      </c>
      <c r="R345" s="120">
        <v>9183325</v>
      </c>
      <c r="S345" s="118">
        <v>0</v>
      </c>
      <c r="T345" s="120">
        <f t="shared" si="47"/>
        <v>9183325</v>
      </c>
      <c r="U345" s="118">
        <v>5383325</v>
      </c>
      <c r="V345" s="86">
        <f t="shared" si="48"/>
        <v>0.58620652105854909</v>
      </c>
      <c r="W345" s="87">
        <f t="shared" si="50"/>
        <v>0.57931034482758625</v>
      </c>
    </row>
    <row r="346" spans="1:23" ht="24" hidden="1" customHeight="1" x14ac:dyDescent="0.3">
      <c r="A346" s="75" t="s">
        <v>24</v>
      </c>
      <c r="B346" s="75" t="s">
        <v>25</v>
      </c>
      <c r="C346" s="75" t="s">
        <v>1430</v>
      </c>
      <c r="D346" s="75" t="s">
        <v>24</v>
      </c>
      <c r="E346" s="76">
        <v>40822</v>
      </c>
      <c r="F346" s="76">
        <v>74222</v>
      </c>
      <c r="G346" s="102" t="s">
        <v>1441</v>
      </c>
      <c r="H346" s="75" t="s">
        <v>140</v>
      </c>
      <c r="I346" s="75" t="s">
        <v>32</v>
      </c>
      <c r="J346" s="104" t="s">
        <v>1442</v>
      </c>
      <c r="K346" s="75" t="s">
        <v>35</v>
      </c>
      <c r="L346" s="77">
        <v>44756</v>
      </c>
      <c r="M346" s="77">
        <v>44864</v>
      </c>
      <c r="N346" s="104" t="s">
        <v>1443</v>
      </c>
      <c r="O346" s="102">
        <v>901402838</v>
      </c>
      <c r="P346" s="75" t="s">
        <v>148</v>
      </c>
      <c r="Q346" s="75" t="s">
        <v>136</v>
      </c>
      <c r="R346" s="120">
        <v>11103000</v>
      </c>
      <c r="S346" s="118">
        <v>0</v>
      </c>
      <c r="T346" s="120">
        <f t="shared" si="47"/>
        <v>11103000</v>
      </c>
      <c r="U346" s="118">
        <v>0</v>
      </c>
      <c r="V346" s="86">
        <f t="shared" si="48"/>
        <v>0</v>
      </c>
      <c r="W346" s="87">
        <f t="shared" si="50"/>
        <v>0.72222222222222221</v>
      </c>
    </row>
    <row r="347" spans="1:23" ht="24" hidden="1" customHeight="1" x14ac:dyDescent="0.3">
      <c r="A347" s="75" t="s">
        <v>24</v>
      </c>
      <c r="B347" s="75" t="s">
        <v>25</v>
      </c>
      <c r="C347" s="75" t="s">
        <v>1430</v>
      </c>
      <c r="D347" s="75" t="s">
        <v>24</v>
      </c>
      <c r="E347" s="76">
        <v>48822</v>
      </c>
      <c r="F347" s="76">
        <v>73922</v>
      </c>
      <c r="G347" s="102" t="s">
        <v>1447</v>
      </c>
      <c r="H347" s="75" t="s">
        <v>140</v>
      </c>
      <c r="I347" s="75" t="s">
        <v>158</v>
      </c>
      <c r="J347" s="104" t="s">
        <v>1367</v>
      </c>
      <c r="K347" s="75" t="s">
        <v>155</v>
      </c>
      <c r="L347" s="77">
        <v>44756</v>
      </c>
      <c r="M347" s="77">
        <v>44926</v>
      </c>
      <c r="N347" s="104" t="s">
        <v>112</v>
      </c>
      <c r="O347" s="102">
        <v>17119230</v>
      </c>
      <c r="P347" s="75" t="s">
        <v>148</v>
      </c>
      <c r="Q347" s="75" t="s">
        <v>136</v>
      </c>
      <c r="R347" s="120">
        <v>110000000</v>
      </c>
      <c r="S347" s="118">
        <v>0</v>
      </c>
      <c r="T347" s="120">
        <f t="shared" si="47"/>
        <v>110000000</v>
      </c>
      <c r="U347" s="118">
        <v>82519403</v>
      </c>
      <c r="V347" s="86">
        <f t="shared" si="48"/>
        <v>0.75017639090909094</v>
      </c>
      <c r="W347" s="87">
        <f t="shared" si="50"/>
        <v>0.45882352941176469</v>
      </c>
    </row>
    <row r="348" spans="1:23" ht="24" hidden="1" customHeight="1" x14ac:dyDescent="0.3">
      <c r="A348" s="75" t="s">
        <v>24</v>
      </c>
      <c r="B348" s="75" t="s">
        <v>25</v>
      </c>
      <c r="C348" s="75" t="s">
        <v>1430</v>
      </c>
      <c r="D348" s="75" t="s">
        <v>24</v>
      </c>
      <c r="E348" s="76">
        <v>57922</v>
      </c>
      <c r="F348" s="76">
        <v>73822</v>
      </c>
      <c r="G348" s="102" t="s">
        <v>1448</v>
      </c>
      <c r="H348" s="75" t="s">
        <v>140</v>
      </c>
      <c r="I348" s="75" t="s">
        <v>158</v>
      </c>
      <c r="J348" s="104" t="s">
        <v>1314</v>
      </c>
      <c r="K348" s="75" t="s">
        <v>155</v>
      </c>
      <c r="L348" s="77">
        <v>44758</v>
      </c>
      <c r="M348" s="77">
        <v>44864</v>
      </c>
      <c r="N348" s="104" t="s">
        <v>191</v>
      </c>
      <c r="O348" s="102">
        <v>860053831</v>
      </c>
      <c r="P348" s="75" t="s">
        <v>148</v>
      </c>
      <c r="Q348" s="75" t="s">
        <v>136</v>
      </c>
      <c r="R348" s="120">
        <v>32000000</v>
      </c>
      <c r="S348" s="118">
        <v>0</v>
      </c>
      <c r="T348" s="120">
        <f t="shared" si="47"/>
        <v>32000000</v>
      </c>
      <c r="U348" s="118">
        <v>0</v>
      </c>
      <c r="V348" s="86">
        <f t="shared" si="48"/>
        <v>0</v>
      </c>
      <c r="W348" s="87">
        <f t="shared" si="50"/>
        <v>0.71698113207547165</v>
      </c>
    </row>
    <row r="349" spans="1:23" ht="24" hidden="1" customHeight="1" x14ac:dyDescent="0.3">
      <c r="A349" s="75" t="s">
        <v>24</v>
      </c>
      <c r="B349" s="75" t="s">
        <v>25</v>
      </c>
      <c r="C349" s="75" t="s">
        <v>1430</v>
      </c>
      <c r="D349" s="75" t="s">
        <v>24</v>
      </c>
      <c r="E349" s="76">
        <v>62622</v>
      </c>
      <c r="F349" s="76">
        <v>76022</v>
      </c>
      <c r="G349" s="102" t="s">
        <v>1449</v>
      </c>
      <c r="H349" s="75" t="s">
        <v>140</v>
      </c>
      <c r="I349" s="75" t="s">
        <v>29</v>
      </c>
      <c r="J349" s="104" t="s">
        <v>1450</v>
      </c>
      <c r="K349" s="75" t="s">
        <v>35</v>
      </c>
      <c r="L349" s="77">
        <v>44764</v>
      </c>
      <c r="M349" s="77">
        <v>44895</v>
      </c>
      <c r="N349" s="104" t="s">
        <v>178</v>
      </c>
      <c r="O349" s="102">
        <v>1022417334</v>
      </c>
      <c r="P349" s="75" t="s">
        <v>148</v>
      </c>
      <c r="Q349" s="75" t="s">
        <v>136</v>
      </c>
      <c r="R349" s="120">
        <v>8250000</v>
      </c>
      <c r="S349" s="118">
        <v>0</v>
      </c>
      <c r="T349" s="120">
        <f t="shared" si="47"/>
        <v>8250000</v>
      </c>
      <c r="U349" s="118">
        <v>4950000</v>
      </c>
      <c r="V349" s="86">
        <f t="shared" si="48"/>
        <v>0.6</v>
      </c>
      <c r="W349" s="87">
        <f t="shared" si="50"/>
        <v>0.53435114503816794</v>
      </c>
    </row>
    <row r="350" spans="1:23" ht="24" hidden="1" customHeight="1" x14ac:dyDescent="0.3">
      <c r="A350" s="75" t="s">
        <v>24</v>
      </c>
      <c r="B350" s="75" t="s">
        <v>25</v>
      </c>
      <c r="C350" s="75" t="s">
        <v>26</v>
      </c>
      <c r="D350" s="75" t="s">
        <v>24</v>
      </c>
      <c r="E350" s="76">
        <v>61722</v>
      </c>
      <c r="F350" s="76">
        <v>76722</v>
      </c>
      <c r="G350" s="102" t="s">
        <v>1469</v>
      </c>
      <c r="H350" s="75" t="s">
        <v>140</v>
      </c>
      <c r="I350" s="75" t="s">
        <v>32</v>
      </c>
      <c r="J350" s="104" t="s">
        <v>1470</v>
      </c>
      <c r="K350" s="75" t="s">
        <v>35</v>
      </c>
      <c r="L350" s="77">
        <v>44770</v>
      </c>
      <c r="M350" s="77">
        <v>44926</v>
      </c>
      <c r="N350" s="104" t="s">
        <v>1471</v>
      </c>
      <c r="O350" s="102">
        <v>7215825</v>
      </c>
      <c r="P350" s="75" t="s">
        <v>138</v>
      </c>
      <c r="Q350" s="75" t="s">
        <v>38</v>
      </c>
      <c r="R350" s="120">
        <v>28000000</v>
      </c>
      <c r="S350" s="118">
        <v>0</v>
      </c>
      <c r="T350" s="120">
        <f t="shared" si="47"/>
        <v>28000000</v>
      </c>
      <c r="U350" s="118">
        <v>2915500</v>
      </c>
      <c r="V350" s="86">
        <f t="shared" si="48"/>
        <v>0.104125</v>
      </c>
      <c r="W350" s="87">
        <f t="shared" si="50"/>
        <v>0.41025641025641024</v>
      </c>
    </row>
    <row r="351" spans="1:23" ht="24" hidden="1" customHeight="1" x14ac:dyDescent="0.3">
      <c r="A351" s="75" t="s">
        <v>24</v>
      </c>
      <c r="B351" s="75" t="s">
        <v>25</v>
      </c>
      <c r="C351" s="75" t="s">
        <v>26</v>
      </c>
      <c r="D351" s="75" t="s">
        <v>24</v>
      </c>
      <c r="E351" s="76">
        <v>64722</v>
      </c>
      <c r="F351" s="76">
        <v>80322</v>
      </c>
      <c r="G351" s="102" t="s">
        <v>1472</v>
      </c>
      <c r="H351" s="75" t="s">
        <v>140</v>
      </c>
      <c r="I351" s="75" t="s">
        <v>29</v>
      </c>
      <c r="J351" s="104" t="s">
        <v>1473</v>
      </c>
      <c r="K351" s="75" t="s">
        <v>35</v>
      </c>
      <c r="L351" s="77">
        <v>44776</v>
      </c>
      <c r="M351" s="77">
        <v>44895</v>
      </c>
      <c r="N351" s="104" t="s">
        <v>1474</v>
      </c>
      <c r="O351" s="102">
        <v>39577150</v>
      </c>
      <c r="P351" s="75" t="s">
        <v>148</v>
      </c>
      <c r="Q351" s="75" t="s">
        <v>136</v>
      </c>
      <c r="R351" s="120">
        <v>15896304</v>
      </c>
      <c r="S351" s="118">
        <v>0</v>
      </c>
      <c r="T351" s="120">
        <f t="shared" si="47"/>
        <v>15896304</v>
      </c>
      <c r="U351" s="118">
        <v>3974076</v>
      </c>
      <c r="V351" s="86">
        <f t="shared" si="48"/>
        <v>0.25</v>
      </c>
      <c r="W351" s="87">
        <f t="shared" si="50"/>
        <v>0.48739495798319327</v>
      </c>
    </row>
    <row r="352" spans="1:23" ht="24" hidden="1" customHeight="1" x14ac:dyDescent="0.3">
      <c r="A352" s="75" t="s">
        <v>24</v>
      </c>
      <c r="B352" s="75" t="s">
        <v>25</v>
      </c>
      <c r="C352" s="75" t="s">
        <v>26</v>
      </c>
      <c r="D352" s="75" t="s">
        <v>24</v>
      </c>
      <c r="E352" s="76">
        <v>61122</v>
      </c>
      <c r="F352" s="76">
        <v>78022</v>
      </c>
      <c r="G352" s="102" t="s">
        <v>1475</v>
      </c>
      <c r="H352" s="75" t="s">
        <v>140</v>
      </c>
      <c r="I352" s="75" t="s">
        <v>32</v>
      </c>
      <c r="J352" s="104" t="s">
        <v>1476</v>
      </c>
      <c r="K352" s="75" t="s">
        <v>35</v>
      </c>
      <c r="L352" s="77">
        <v>44777</v>
      </c>
      <c r="M352" s="77">
        <v>44926</v>
      </c>
      <c r="N352" s="104" t="s">
        <v>1346</v>
      </c>
      <c r="O352" s="102">
        <v>11317899</v>
      </c>
      <c r="P352" s="75" t="s">
        <v>148</v>
      </c>
      <c r="Q352" s="75" t="s">
        <v>43</v>
      </c>
      <c r="R352" s="120">
        <v>28000000</v>
      </c>
      <c r="S352" s="118">
        <v>0</v>
      </c>
      <c r="T352" s="120">
        <f t="shared" si="47"/>
        <v>28000000</v>
      </c>
      <c r="U352" s="118">
        <v>0</v>
      </c>
      <c r="V352" s="86">
        <f t="shared" si="48"/>
        <v>0</v>
      </c>
      <c r="W352" s="87">
        <f t="shared" si="50"/>
        <v>0.3825503355704698</v>
      </c>
    </row>
    <row r="353" spans="1:24" s="88" customFormat="1" ht="24" hidden="1" customHeight="1" x14ac:dyDescent="0.3">
      <c r="A353" s="88" t="s">
        <v>24</v>
      </c>
      <c r="B353" s="88" t="s">
        <v>25</v>
      </c>
      <c r="C353" s="88" t="s">
        <v>26</v>
      </c>
      <c r="D353" s="88" t="s">
        <v>24</v>
      </c>
      <c r="E353" s="112">
        <v>64522</v>
      </c>
      <c r="F353" s="112">
        <v>79022</v>
      </c>
      <c r="G353" s="112" t="s">
        <v>1478</v>
      </c>
      <c r="H353" s="88" t="s">
        <v>140</v>
      </c>
      <c r="I353" s="88" t="s">
        <v>29</v>
      </c>
      <c r="J353" s="88" t="s">
        <v>600</v>
      </c>
      <c r="K353" s="88" t="s">
        <v>35</v>
      </c>
      <c r="L353" s="113">
        <v>44775</v>
      </c>
      <c r="M353" s="113">
        <v>44895</v>
      </c>
      <c r="N353" s="109" t="s">
        <v>1479</v>
      </c>
      <c r="O353" s="114">
        <v>1020744446</v>
      </c>
      <c r="P353" s="88" t="s">
        <v>148</v>
      </c>
      <c r="Q353" s="88" t="s">
        <v>136</v>
      </c>
      <c r="R353" s="126">
        <v>13750000</v>
      </c>
      <c r="S353" s="122">
        <v>0</v>
      </c>
      <c r="T353" s="126">
        <f t="shared" si="47"/>
        <v>13750000</v>
      </c>
      <c r="U353" s="122">
        <v>7150000</v>
      </c>
      <c r="V353" s="115">
        <f t="shared" si="48"/>
        <v>0.52</v>
      </c>
      <c r="W353" s="116">
        <f t="shared" si="50"/>
        <v>0.49166666666666664</v>
      </c>
    </row>
    <row r="354" spans="1:24" ht="24" hidden="1" customHeight="1" x14ac:dyDescent="0.3">
      <c r="A354" s="75" t="s">
        <v>24</v>
      </c>
      <c r="B354" s="75" t="s">
        <v>25</v>
      </c>
      <c r="C354" s="75" t="s">
        <v>26</v>
      </c>
      <c r="D354" s="75" t="s">
        <v>24</v>
      </c>
      <c r="E354" s="76">
        <v>55922</v>
      </c>
      <c r="F354" s="76">
        <v>79822</v>
      </c>
      <c r="G354" s="102" t="s">
        <v>1480</v>
      </c>
      <c r="H354" s="75" t="s">
        <v>140</v>
      </c>
      <c r="I354" s="75" t="s">
        <v>32</v>
      </c>
      <c r="J354" s="104" t="s">
        <v>1481</v>
      </c>
      <c r="K354" s="75" t="s">
        <v>78</v>
      </c>
      <c r="L354" s="77">
        <v>44783</v>
      </c>
      <c r="M354" s="77">
        <v>44915</v>
      </c>
      <c r="N354" s="104" t="s">
        <v>1482</v>
      </c>
      <c r="O354" s="102">
        <v>860351712</v>
      </c>
      <c r="P354" s="75" t="s">
        <v>138</v>
      </c>
      <c r="Q354" s="75" t="s">
        <v>38</v>
      </c>
      <c r="R354" s="120">
        <v>13237320</v>
      </c>
      <c r="S354" s="118">
        <v>0</v>
      </c>
      <c r="T354" s="120">
        <f t="shared" si="47"/>
        <v>13237320</v>
      </c>
      <c r="U354" s="118">
        <v>0</v>
      </c>
      <c r="V354" s="86">
        <f t="shared" si="48"/>
        <v>0</v>
      </c>
      <c r="W354" s="87">
        <f t="shared" si="50"/>
        <v>0.38636363636363635</v>
      </c>
    </row>
    <row r="355" spans="1:24" ht="24" hidden="1" customHeight="1" x14ac:dyDescent="0.3">
      <c r="A355" s="75" t="s">
        <v>24</v>
      </c>
      <c r="B355" s="75" t="s">
        <v>25</v>
      </c>
      <c r="C355" s="75" t="s">
        <v>26</v>
      </c>
      <c r="D355" s="75" t="s">
        <v>24</v>
      </c>
      <c r="E355" s="76" t="s">
        <v>71</v>
      </c>
      <c r="F355" s="76" t="s">
        <v>71</v>
      </c>
      <c r="G355" s="102" t="s">
        <v>1483</v>
      </c>
      <c r="H355" s="75" t="s">
        <v>140</v>
      </c>
      <c r="I355" s="75" t="s">
        <v>29</v>
      </c>
      <c r="J355" s="104" t="s">
        <v>1484</v>
      </c>
      <c r="K355" s="75" t="s">
        <v>1210</v>
      </c>
      <c r="L355" s="77">
        <v>44743</v>
      </c>
      <c r="M355" s="77">
        <v>44953</v>
      </c>
      <c r="N355" s="104" t="s">
        <v>116</v>
      </c>
      <c r="O355" s="102">
        <v>8600077389</v>
      </c>
      <c r="P355" s="75" t="s">
        <v>135</v>
      </c>
      <c r="Q355" s="75" t="s">
        <v>136</v>
      </c>
      <c r="R355" s="120">
        <v>8223145</v>
      </c>
      <c r="S355" s="118">
        <v>0</v>
      </c>
      <c r="T355" s="120">
        <f t="shared" si="47"/>
        <v>8223145</v>
      </c>
      <c r="U355" s="118">
        <v>0</v>
      </c>
      <c r="V355" s="86">
        <f t="shared" si="48"/>
        <v>0</v>
      </c>
      <c r="W355" s="87">
        <f t="shared" si="50"/>
        <v>0.43333333333333335</v>
      </c>
    </row>
    <row r="356" spans="1:24" ht="24" hidden="1" customHeight="1" x14ac:dyDescent="0.3">
      <c r="A356" s="75" t="s">
        <v>24</v>
      </c>
      <c r="B356" s="75" t="s">
        <v>25</v>
      </c>
      <c r="C356" s="75" t="s">
        <v>26</v>
      </c>
      <c r="D356" s="75" t="s">
        <v>24</v>
      </c>
      <c r="E356" s="76">
        <v>65322</v>
      </c>
      <c r="F356" s="76">
        <v>80522</v>
      </c>
      <c r="G356" s="102" t="s">
        <v>1485</v>
      </c>
      <c r="H356" s="75" t="s">
        <v>140</v>
      </c>
      <c r="I356" s="75" t="s">
        <v>29</v>
      </c>
      <c r="J356" s="104" t="s">
        <v>1486</v>
      </c>
      <c r="K356" s="75" t="s">
        <v>35</v>
      </c>
      <c r="L356" s="77">
        <v>44776</v>
      </c>
      <c r="M356" s="77">
        <v>44926</v>
      </c>
      <c r="N356" s="104" t="s">
        <v>644</v>
      </c>
      <c r="O356" s="102">
        <v>1072663482</v>
      </c>
      <c r="P356" s="75" t="s">
        <v>135</v>
      </c>
      <c r="Q356" s="75" t="s">
        <v>136</v>
      </c>
      <c r="R356" s="120">
        <v>14922365</v>
      </c>
      <c r="S356" s="118">
        <v>0</v>
      </c>
      <c r="T356" s="120">
        <f t="shared" si="47"/>
        <v>14922365</v>
      </c>
      <c r="U356" s="118">
        <v>2984473</v>
      </c>
      <c r="V356" s="86">
        <f t="shared" si="48"/>
        <v>0.2</v>
      </c>
      <c r="W356" s="87">
        <f t="shared" si="50"/>
        <v>0.38666666666666666</v>
      </c>
    </row>
    <row r="357" spans="1:24" ht="24" hidden="1" customHeight="1" x14ac:dyDescent="0.3">
      <c r="A357" s="75" t="s">
        <v>24</v>
      </c>
      <c r="B357" s="75" t="s">
        <v>25</v>
      </c>
      <c r="C357" s="75" t="s">
        <v>26</v>
      </c>
      <c r="D357" s="75" t="s">
        <v>24</v>
      </c>
      <c r="E357" s="76">
        <v>66322</v>
      </c>
      <c r="F357" s="76">
        <v>82922</v>
      </c>
      <c r="G357" s="102" t="s">
        <v>1487</v>
      </c>
      <c r="H357" s="75" t="s">
        <v>140</v>
      </c>
      <c r="I357" s="75" t="s">
        <v>29</v>
      </c>
      <c r="J357" s="104" t="s">
        <v>1488</v>
      </c>
      <c r="K357" s="75" t="s">
        <v>35</v>
      </c>
      <c r="L357" s="77">
        <v>44782</v>
      </c>
      <c r="M357" s="77">
        <v>44895</v>
      </c>
      <c r="N357" s="104" t="s">
        <v>297</v>
      </c>
      <c r="O357" s="102">
        <v>1118553823</v>
      </c>
      <c r="P357" s="75" t="s">
        <v>135</v>
      </c>
      <c r="Q357" s="75" t="s">
        <v>136</v>
      </c>
      <c r="R357" s="120">
        <v>13195788</v>
      </c>
      <c r="S357" s="118">
        <v>0</v>
      </c>
      <c r="T357" s="120">
        <f t="shared" si="47"/>
        <v>13195788</v>
      </c>
      <c r="U357" s="118">
        <v>3298947</v>
      </c>
      <c r="V357" s="86">
        <f t="shared" si="48"/>
        <v>0.25</v>
      </c>
      <c r="W357" s="87">
        <f t="shared" si="50"/>
        <v>0.46017699115044247</v>
      </c>
    </row>
    <row r="358" spans="1:24" ht="24" hidden="1" customHeight="1" x14ac:dyDescent="0.3">
      <c r="A358" s="75" t="s">
        <v>24</v>
      </c>
      <c r="B358" s="75" t="s">
        <v>25</v>
      </c>
      <c r="C358" s="75" t="s">
        <v>26</v>
      </c>
      <c r="D358" s="75" t="s">
        <v>24</v>
      </c>
      <c r="E358" s="76">
        <v>65722</v>
      </c>
      <c r="F358" s="76">
        <v>82522</v>
      </c>
      <c r="G358" s="102" t="s">
        <v>1489</v>
      </c>
      <c r="H358" s="75" t="s">
        <v>140</v>
      </c>
      <c r="I358" s="75" t="s">
        <v>29</v>
      </c>
      <c r="J358" s="111" t="s">
        <v>572</v>
      </c>
      <c r="K358" s="75" t="s">
        <v>35</v>
      </c>
      <c r="L358" s="77">
        <v>44779</v>
      </c>
      <c r="M358" s="77">
        <v>44895</v>
      </c>
      <c r="N358" s="104" t="s">
        <v>1490</v>
      </c>
      <c r="O358" s="102">
        <v>30743446</v>
      </c>
      <c r="P358" s="75" t="s">
        <v>135</v>
      </c>
      <c r="Q358" s="75" t="s">
        <v>136</v>
      </c>
      <c r="R358" s="120">
        <v>11937892</v>
      </c>
      <c r="S358" s="118">
        <v>0</v>
      </c>
      <c r="T358" s="120">
        <f t="shared" si="47"/>
        <v>11937892</v>
      </c>
      <c r="U358" s="118">
        <v>2984473</v>
      </c>
      <c r="V358" s="86">
        <f t="shared" si="48"/>
        <v>0.25</v>
      </c>
      <c r="W358" s="87">
        <f t="shared" si="50"/>
        <v>0.47413793103448276</v>
      </c>
    </row>
    <row r="359" spans="1:24" ht="24" hidden="1" customHeight="1" x14ac:dyDescent="0.3">
      <c r="A359" s="75" t="s">
        <v>24</v>
      </c>
      <c r="B359" s="75" t="s">
        <v>25</v>
      </c>
      <c r="C359" s="75" t="s">
        <v>26</v>
      </c>
      <c r="D359" s="75" t="s">
        <v>24</v>
      </c>
      <c r="E359" s="76">
        <v>66222</v>
      </c>
      <c r="F359" s="76">
        <v>82622</v>
      </c>
      <c r="G359" s="102" t="s">
        <v>1491</v>
      </c>
      <c r="H359" s="75" t="s">
        <v>140</v>
      </c>
      <c r="I359" s="75" t="s">
        <v>29</v>
      </c>
      <c r="J359" s="104" t="s">
        <v>1492</v>
      </c>
      <c r="K359" s="75" t="s">
        <v>35</v>
      </c>
      <c r="L359" s="77">
        <v>44779</v>
      </c>
      <c r="M359" s="77">
        <v>44895</v>
      </c>
      <c r="N359" s="104" t="s">
        <v>292</v>
      </c>
      <c r="O359" s="102">
        <v>1033678008</v>
      </c>
      <c r="P359" s="75" t="s">
        <v>135</v>
      </c>
      <c r="Q359" s="75" t="s">
        <v>136</v>
      </c>
      <c r="R359" s="120">
        <v>11800000</v>
      </c>
      <c r="S359" s="118">
        <v>0</v>
      </c>
      <c r="T359" s="120">
        <f t="shared" si="47"/>
        <v>11800000</v>
      </c>
      <c r="U359" s="118">
        <v>2950000</v>
      </c>
      <c r="V359" s="86">
        <f t="shared" si="48"/>
        <v>0.25</v>
      </c>
      <c r="W359" s="87">
        <f t="shared" si="50"/>
        <v>0.47413793103448276</v>
      </c>
    </row>
    <row r="360" spans="1:24" ht="24" hidden="1" customHeight="1" x14ac:dyDescent="0.3">
      <c r="A360" s="75" t="s">
        <v>24</v>
      </c>
      <c r="B360" s="75" t="s">
        <v>25</v>
      </c>
      <c r="C360" s="75" t="s">
        <v>26</v>
      </c>
      <c r="D360" s="75" t="s">
        <v>24</v>
      </c>
      <c r="E360" s="76">
        <v>65422</v>
      </c>
      <c r="F360" s="76">
        <v>82422</v>
      </c>
      <c r="G360" s="102" t="s">
        <v>1493</v>
      </c>
      <c r="H360" s="75" t="s">
        <v>140</v>
      </c>
      <c r="I360" s="75" t="s">
        <v>29</v>
      </c>
      <c r="J360" s="104" t="s">
        <v>1486</v>
      </c>
      <c r="K360" s="75" t="s">
        <v>35</v>
      </c>
      <c r="L360" s="77">
        <v>44777</v>
      </c>
      <c r="M360" s="77">
        <v>44926</v>
      </c>
      <c r="N360" s="104" t="s">
        <v>1541</v>
      </c>
      <c r="O360" s="102">
        <v>1032495982</v>
      </c>
      <c r="P360" s="75" t="s">
        <v>135</v>
      </c>
      <c r="Q360" s="75" t="s">
        <v>136</v>
      </c>
      <c r="R360" s="127">
        <v>9000000</v>
      </c>
      <c r="S360" s="118">
        <v>0</v>
      </c>
      <c r="T360" s="120">
        <f t="shared" si="47"/>
        <v>9000000</v>
      </c>
      <c r="U360" s="118">
        <v>0</v>
      </c>
      <c r="V360" s="86">
        <f t="shared" si="48"/>
        <v>0</v>
      </c>
      <c r="W360" s="87">
        <f t="shared" si="50"/>
        <v>0.3825503355704698</v>
      </c>
    </row>
    <row r="361" spans="1:24" ht="24" hidden="1" customHeight="1" x14ac:dyDescent="0.3">
      <c r="A361" s="75" t="s">
        <v>24</v>
      </c>
      <c r="B361" s="75" t="s">
        <v>25</v>
      </c>
      <c r="C361" s="75" t="s">
        <v>26</v>
      </c>
      <c r="D361" s="75" t="s">
        <v>24</v>
      </c>
      <c r="E361" s="76">
        <v>68722</v>
      </c>
      <c r="F361" s="76">
        <v>81122</v>
      </c>
      <c r="G361" s="102" t="s">
        <v>1494</v>
      </c>
      <c r="H361" s="75" t="s">
        <v>140</v>
      </c>
      <c r="I361" s="75" t="s">
        <v>29</v>
      </c>
      <c r="J361" s="104" t="s">
        <v>1518</v>
      </c>
      <c r="K361" s="75" t="s">
        <v>35</v>
      </c>
      <c r="L361" s="77">
        <v>44777</v>
      </c>
      <c r="M361" s="77">
        <v>44895</v>
      </c>
      <c r="N361" s="104" t="s">
        <v>1542</v>
      </c>
      <c r="O361" s="102">
        <v>1136884597</v>
      </c>
      <c r="P361" s="75" t="s">
        <v>135</v>
      </c>
      <c r="Q361" s="75" t="s">
        <v>136</v>
      </c>
      <c r="R361" s="127">
        <v>15896304</v>
      </c>
      <c r="S361" s="118">
        <v>0</v>
      </c>
      <c r="T361" s="120">
        <f t="shared" si="47"/>
        <v>15896304</v>
      </c>
      <c r="U361" s="118">
        <v>3974076</v>
      </c>
      <c r="V361" s="86">
        <f t="shared" si="48"/>
        <v>0.25</v>
      </c>
      <c r="W361" s="87">
        <f t="shared" si="50"/>
        <v>0.48305084745762711</v>
      </c>
    </row>
    <row r="362" spans="1:24" ht="24" hidden="1" customHeight="1" x14ac:dyDescent="0.3">
      <c r="A362" s="75" t="s">
        <v>24</v>
      </c>
      <c r="B362" s="75" t="s">
        <v>25</v>
      </c>
      <c r="C362" s="75" t="s">
        <v>26</v>
      </c>
      <c r="D362" s="75" t="s">
        <v>24</v>
      </c>
      <c r="E362" s="76">
        <v>66722</v>
      </c>
      <c r="F362" s="76">
        <v>82322</v>
      </c>
      <c r="G362" s="102" t="s">
        <v>1495</v>
      </c>
      <c r="H362" s="75" t="s">
        <v>140</v>
      </c>
      <c r="I362" s="75" t="s">
        <v>29</v>
      </c>
      <c r="J362" s="104" t="s">
        <v>1519</v>
      </c>
      <c r="K362" s="75" t="s">
        <v>35</v>
      </c>
      <c r="L362" s="77">
        <v>44777</v>
      </c>
      <c r="M362" s="77">
        <v>44910</v>
      </c>
      <c r="N362" s="104" t="s">
        <v>1543</v>
      </c>
      <c r="O362" s="102">
        <v>1106894330</v>
      </c>
      <c r="P362" s="75" t="s">
        <v>135</v>
      </c>
      <c r="Q362" s="75" t="s">
        <v>149</v>
      </c>
      <c r="R362" s="127">
        <v>13500000</v>
      </c>
      <c r="S362" s="118">
        <v>0</v>
      </c>
      <c r="T362" s="120">
        <f t="shared" si="47"/>
        <v>13500000</v>
      </c>
      <c r="U362" s="118">
        <v>6000000</v>
      </c>
      <c r="V362" s="86">
        <f t="shared" si="48"/>
        <v>0.44444444444444442</v>
      </c>
      <c r="W362" s="87">
        <f t="shared" si="50"/>
        <v>0.42857142857142855</v>
      </c>
    </row>
    <row r="363" spans="1:24" ht="24" hidden="1" customHeight="1" x14ac:dyDescent="0.3">
      <c r="A363" s="75" t="s">
        <v>24</v>
      </c>
      <c r="B363" s="75" t="s">
        <v>25</v>
      </c>
      <c r="C363" s="75" t="s">
        <v>26</v>
      </c>
      <c r="D363" s="75" t="s">
        <v>24</v>
      </c>
      <c r="E363" s="76">
        <v>68422</v>
      </c>
      <c r="F363" s="76">
        <v>83422</v>
      </c>
      <c r="G363" s="102" t="s">
        <v>1496</v>
      </c>
      <c r="H363" s="75" t="s">
        <v>140</v>
      </c>
      <c r="I363" s="75" t="s">
        <v>29</v>
      </c>
      <c r="J363" s="104" t="s">
        <v>1520</v>
      </c>
      <c r="K363" s="75" t="s">
        <v>35</v>
      </c>
      <c r="L363" s="77">
        <v>44784</v>
      </c>
      <c r="M363" s="77">
        <v>44895</v>
      </c>
      <c r="N363" s="104" t="s">
        <v>104</v>
      </c>
      <c r="O363" s="102">
        <v>1032443213</v>
      </c>
      <c r="P363" s="75" t="s">
        <v>135</v>
      </c>
      <c r="Q363" s="75" t="s">
        <v>136</v>
      </c>
      <c r="R363" s="127">
        <v>9200000</v>
      </c>
      <c r="S363" s="118">
        <v>0</v>
      </c>
      <c r="T363" s="120">
        <f t="shared" si="47"/>
        <v>9200000</v>
      </c>
      <c r="U363" s="118">
        <v>2300000</v>
      </c>
      <c r="V363" s="86">
        <f t="shared" si="48"/>
        <v>0.25</v>
      </c>
      <c r="W363" s="87">
        <f t="shared" si="50"/>
        <v>0.45045045045045046</v>
      </c>
    </row>
    <row r="364" spans="1:24" ht="24" hidden="1" customHeight="1" x14ac:dyDescent="0.3">
      <c r="A364" s="75" t="s">
        <v>24</v>
      </c>
      <c r="B364" s="75" t="s">
        <v>25</v>
      </c>
      <c r="C364" s="75" t="s">
        <v>26</v>
      </c>
      <c r="D364" s="75" t="s">
        <v>24</v>
      </c>
      <c r="E364" s="76">
        <v>68522</v>
      </c>
      <c r="F364" s="76">
        <v>83522</v>
      </c>
      <c r="G364" s="102" t="s">
        <v>1497</v>
      </c>
      <c r="H364" s="75" t="s">
        <v>140</v>
      </c>
      <c r="I364" s="75" t="s">
        <v>29</v>
      </c>
      <c r="J364" s="104" t="s">
        <v>1521</v>
      </c>
      <c r="K364" s="75" t="s">
        <v>35</v>
      </c>
      <c r="L364" s="77">
        <v>44785</v>
      </c>
      <c r="M364" s="77">
        <v>44895</v>
      </c>
      <c r="N364" s="104" t="s">
        <v>414</v>
      </c>
      <c r="O364" s="102">
        <v>1032443422</v>
      </c>
      <c r="P364" s="75" t="s">
        <v>135</v>
      </c>
      <c r="Q364" s="75" t="s">
        <v>136</v>
      </c>
      <c r="R364" s="127">
        <v>7600000</v>
      </c>
      <c r="S364" s="118">
        <v>0</v>
      </c>
      <c r="T364" s="120">
        <f t="shared" si="47"/>
        <v>7600000</v>
      </c>
      <c r="U364" s="118">
        <v>1900000</v>
      </c>
      <c r="V364" s="86">
        <f t="shared" si="48"/>
        <v>0.25</v>
      </c>
      <c r="W364" s="87">
        <f t="shared" si="50"/>
        <v>0.44545454545454544</v>
      </c>
    </row>
    <row r="365" spans="1:24" ht="24" hidden="1" customHeight="1" x14ac:dyDescent="0.3">
      <c r="A365" s="75" t="s">
        <v>24</v>
      </c>
      <c r="B365" s="75" t="s">
        <v>25</v>
      </c>
      <c r="C365" s="75" t="s">
        <v>26</v>
      </c>
      <c r="D365" s="75" t="s">
        <v>24</v>
      </c>
      <c r="E365" s="76">
        <v>66422</v>
      </c>
      <c r="F365" s="76">
        <v>83922</v>
      </c>
      <c r="G365" s="102" t="s">
        <v>1498</v>
      </c>
      <c r="H365" s="75" t="s">
        <v>140</v>
      </c>
      <c r="I365" s="75" t="s">
        <v>29</v>
      </c>
      <c r="J365" s="104" t="s">
        <v>1522</v>
      </c>
      <c r="K365" s="75" t="s">
        <v>35</v>
      </c>
      <c r="L365" s="77">
        <v>44785</v>
      </c>
      <c r="M365" s="77">
        <v>44925</v>
      </c>
      <c r="N365" s="104" t="s">
        <v>1544</v>
      </c>
      <c r="O365" s="102">
        <v>7225676</v>
      </c>
      <c r="P365" s="75" t="s">
        <v>135</v>
      </c>
      <c r="Q365" s="75" t="s">
        <v>136</v>
      </c>
      <c r="R365" s="127">
        <v>18152360</v>
      </c>
      <c r="S365" s="118">
        <v>0</v>
      </c>
      <c r="T365" s="120">
        <f t="shared" si="47"/>
        <v>18152360</v>
      </c>
      <c r="U365" s="118">
        <v>0</v>
      </c>
      <c r="V365" s="86">
        <f t="shared" si="48"/>
        <v>0</v>
      </c>
      <c r="W365" s="87">
        <f t="shared" si="50"/>
        <v>0.35</v>
      </c>
    </row>
    <row r="366" spans="1:24" ht="24" hidden="1" customHeight="1" x14ac:dyDescent="0.3">
      <c r="A366" s="75" t="s">
        <v>24</v>
      </c>
      <c r="B366" s="75" t="s">
        <v>25</v>
      </c>
      <c r="C366" s="75" t="s">
        <v>26</v>
      </c>
      <c r="D366" s="75" t="s">
        <v>24</v>
      </c>
      <c r="E366" s="76">
        <v>69022</v>
      </c>
      <c r="F366" s="76">
        <v>84322</v>
      </c>
      <c r="G366" s="102" t="s">
        <v>1499</v>
      </c>
      <c r="H366" s="75" t="s">
        <v>140</v>
      </c>
      <c r="I366" s="75" t="s">
        <v>29</v>
      </c>
      <c r="J366" s="104" t="s">
        <v>1523</v>
      </c>
      <c r="K366" s="75" t="s">
        <v>35</v>
      </c>
      <c r="L366" s="77">
        <v>44785</v>
      </c>
      <c r="M366" s="77">
        <v>44895</v>
      </c>
      <c r="N366" s="104" t="s">
        <v>1545</v>
      </c>
      <c r="O366" s="102">
        <v>79806157</v>
      </c>
      <c r="P366" s="75" t="s">
        <v>135</v>
      </c>
      <c r="Q366" s="75" t="s">
        <v>136</v>
      </c>
      <c r="R366" s="127">
        <v>12000000</v>
      </c>
      <c r="S366" s="118">
        <v>0</v>
      </c>
      <c r="T366" s="120">
        <f t="shared" si="47"/>
        <v>12000000</v>
      </c>
      <c r="U366" s="118">
        <v>3000000</v>
      </c>
      <c r="V366" s="86">
        <f t="shared" si="48"/>
        <v>0.25</v>
      </c>
      <c r="W366" s="87">
        <f t="shared" si="50"/>
        <v>0.44545454545454544</v>
      </c>
    </row>
    <row r="367" spans="1:24" ht="24" hidden="1" customHeight="1" x14ac:dyDescent="0.3">
      <c r="A367" s="75" t="s">
        <v>24</v>
      </c>
      <c r="B367" s="75" t="s">
        <v>25</v>
      </c>
      <c r="C367" s="75" t="s">
        <v>26</v>
      </c>
      <c r="D367" s="75" t="s">
        <v>24</v>
      </c>
      <c r="E367" s="76">
        <v>69222</v>
      </c>
      <c r="F367" s="76">
        <v>84522</v>
      </c>
      <c r="G367" s="102" t="s">
        <v>1500</v>
      </c>
      <c r="H367" s="75" t="s">
        <v>140</v>
      </c>
      <c r="I367" s="75" t="s">
        <v>29</v>
      </c>
      <c r="J367" s="74" t="s">
        <v>1524</v>
      </c>
      <c r="K367" s="75" t="s">
        <v>35</v>
      </c>
      <c r="L367" s="77">
        <v>44785</v>
      </c>
      <c r="M367" s="77">
        <v>44895</v>
      </c>
      <c r="N367" s="104" t="s">
        <v>1546</v>
      </c>
      <c r="O367" s="117">
        <v>79890783</v>
      </c>
      <c r="P367" s="75" t="s">
        <v>135</v>
      </c>
      <c r="Q367" s="75" t="s">
        <v>136</v>
      </c>
      <c r="R367" s="127">
        <v>10400000</v>
      </c>
      <c r="S367" s="118">
        <v>0</v>
      </c>
      <c r="T367" s="120">
        <f t="shared" si="47"/>
        <v>10400000</v>
      </c>
      <c r="U367" s="118">
        <v>1560000</v>
      </c>
      <c r="V367" s="86">
        <f t="shared" si="48"/>
        <v>0.15</v>
      </c>
      <c r="W367" s="87">
        <f t="shared" si="50"/>
        <v>0.44545454545454544</v>
      </c>
    </row>
    <row r="368" spans="1:24" s="129" customFormat="1" ht="24" customHeight="1" x14ac:dyDescent="0.3">
      <c r="A368" s="129" t="s">
        <v>24</v>
      </c>
      <c r="B368" s="75" t="s">
        <v>25</v>
      </c>
      <c r="C368" s="75" t="s">
        <v>26</v>
      </c>
      <c r="D368" s="75" t="s">
        <v>24</v>
      </c>
      <c r="E368" s="130">
        <v>46222</v>
      </c>
      <c r="F368" s="130">
        <v>85122</v>
      </c>
      <c r="G368" s="131" t="s">
        <v>1501</v>
      </c>
      <c r="H368" s="129" t="s">
        <v>140</v>
      </c>
      <c r="I368" s="129" t="s">
        <v>32</v>
      </c>
      <c r="J368" s="132" t="s">
        <v>1525</v>
      </c>
      <c r="K368" s="129" t="s">
        <v>78</v>
      </c>
      <c r="L368" s="133">
        <v>44795</v>
      </c>
      <c r="M368" s="133">
        <v>44834</v>
      </c>
      <c r="N368" s="132" t="s">
        <v>1547</v>
      </c>
      <c r="O368" s="131">
        <v>14319641</v>
      </c>
      <c r="P368" s="129" t="s">
        <v>135</v>
      </c>
      <c r="Q368" s="129" t="s">
        <v>136</v>
      </c>
      <c r="R368" s="138">
        <v>6170000</v>
      </c>
      <c r="S368" s="135">
        <v>0</v>
      </c>
      <c r="T368" s="134">
        <f t="shared" si="47"/>
        <v>6170000</v>
      </c>
      <c r="U368" s="135">
        <v>0</v>
      </c>
      <c r="V368" s="136">
        <f t="shared" si="48"/>
        <v>0</v>
      </c>
      <c r="W368" s="137">
        <f t="shared" si="50"/>
        <v>1</v>
      </c>
      <c r="X368" s="129" t="s">
        <v>1654</v>
      </c>
    </row>
    <row r="369" spans="1:24" ht="24" hidden="1" customHeight="1" x14ac:dyDescent="0.3">
      <c r="A369" s="75" t="s">
        <v>24</v>
      </c>
      <c r="B369" s="75" t="s">
        <v>25</v>
      </c>
      <c r="C369" s="75" t="s">
        <v>26</v>
      </c>
      <c r="D369" s="75" t="s">
        <v>24</v>
      </c>
      <c r="E369" s="76">
        <v>67122</v>
      </c>
      <c r="F369" s="76">
        <v>85022</v>
      </c>
      <c r="G369" s="102" t="s">
        <v>1502</v>
      </c>
      <c r="H369" s="75" t="s">
        <v>140</v>
      </c>
      <c r="I369" s="75" t="s">
        <v>29</v>
      </c>
      <c r="J369" s="74" t="s">
        <v>1526</v>
      </c>
      <c r="K369" s="75" t="s">
        <v>35</v>
      </c>
      <c r="L369" s="77">
        <v>44790</v>
      </c>
      <c r="M369" s="77">
        <v>44895</v>
      </c>
      <c r="N369" s="104" t="s">
        <v>639</v>
      </c>
      <c r="O369" s="102">
        <v>1022345947</v>
      </c>
      <c r="P369" s="75" t="s">
        <v>135</v>
      </c>
      <c r="Q369" s="75" t="s">
        <v>149</v>
      </c>
      <c r="R369" s="127">
        <v>10013892</v>
      </c>
      <c r="S369" s="118">
        <v>0</v>
      </c>
      <c r="T369" s="120">
        <f t="shared" si="47"/>
        <v>10013892</v>
      </c>
      <c r="U369" s="118">
        <v>3755209</v>
      </c>
      <c r="V369" s="86">
        <f t="shared" si="48"/>
        <v>0.37499995006936365</v>
      </c>
      <c r="W369" s="87">
        <f t="shared" si="50"/>
        <v>0.41904761904761906</v>
      </c>
    </row>
    <row r="370" spans="1:24" ht="24" hidden="1" customHeight="1" x14ac:dyDescent="0.3">
      <c r="A370" s="75" t="s">
        <v>24</v>
      </c>
      <c r="B370" s="75" t="s">
        <v>25</v>
      </c>
      <c r="C370" s="75" t="s">
        <v>26</v>
      </c>
      <c r="D370" s="75" t="s">
        <v>24</v>
      </c>
      <c r="E370" s="76">
        <v>58522</v>
      </c>
      <c r="F370" s="76">
        <v>85222</v>
      </c>
      <c r="G370" s="102" t="s">
        <v>1503</v>
      </c>
      <c r="H370" s="75" t="s">
        <v>140</v>
      </c>
      <c r="I370" s="75" t="s">
        <v>158</v>
      </c>
      <c r="J370" s="104" t="s">
        <v>1527</v>
      </c>
      <c r="K370" s="75" t="s">
        <v>78</v>
      </c>
      <c r="L370" s="77">
        <v>44791</v>
      </c>
      <c r="M370" s="77">
        <v>44895</v>
      </c>
      <c r="N370" s="104" t="s">
        <v>1548</v>
      </c>
      <c r="O370" s="102">
        <v>900261209</v>
      </c>
      <c r="P370" s="75" t="s">
        <v>135</v>
      </c>
      <c r="Q370" s="75" t="s">
        <v>136</v>
      </c>
      <c r="R370" s="127">
        <v>66167919</v>
      </c>
      <c r="S370" s="118">
        <v>0</v>
      </c>
      <c r="T370" s="120">
        <f t="shared" si="47"/>
        <v>66167919</v>
      </c>
      <c r="U370" s="118">
        <v>0</v>
      </c>
      <c r="V370" s="86">
        <f t="shared" si="48"/>
        <v>0</v>
      </c>
      <c r="W370" s="87">
        <f t="shared" si="50"/>
        <v>0.41346153846153844</v>
      </c>
    </row>
    <row r="371" spans="1:24" s="129" customFormat="1" ht="24" customHeight="1" x14ac:dyDescent="0.3">
      <c r="A371" s="129" t="s">
        <v>24</v>
      </c>
      <c r="B371" s="75" t="s">
        <v>25</v>
      </c>
      <c r="C371" s="75" t="s">
        <v>26</v>
      </c>
      <c r="D371" s="75" t="s">
        <v>24</v>
      </c>
      <c r="E371" s="130">
        <v>55722</v>
      </c>
      <c r="F371" s="130">
        <v>86122</v>
      </c>
      <c r="G371" s="131" t="s">
        <v>1504</v>
      </c>
      <c r="H371" s="129" t="s">
        <v>140</v>
      </c>
      <c r="I371" s="129" t="s">
        <v>158</v>
      </c>
      <c r="J371" s="132" t="s">
        <v>1528</v>
      </c>
      <c r="K371" s="129" t="s">
        <v>78</v>
      </c>
      <c r="L371" s="133">
        <v>44797</v>
      </c>
      <c r="M371" s="133">
        <v>44834</v>
      </c>
      <c r="N371" s="132" t="s">
        <v>1549</v>
      </c>
      <c r="O371" s="131">
        <v>900098348</v>
      </c>
      <c r="P371" s="129" t="s">
        <v>135</v>
      </c>
      <c r="Q371" s="129" t="s">
        <v>136</v>
      </c>
      <c r="R371" s="138">
        <v>27209112</v>
      </c>
      <c r="S371" s="135">
        <v>0</v>
      </c>
      <c r="T371" s="134">
        <f t="shared" si="47"/>
        <v>27209112</v>
      </c>
      <c r="U371" s="135">
        <v>0</v>
      </c>
      <c r="V371" s="136">
        <f t="shared" si="48"/>
        <v>0</v>
      </c>
      <c r="W371" s="137">
        <f t="shared" si="50"/>
        <v>1</v>
      </c>
      <c r="X371" s="129" t="s">
        <v>1654</v>
      </c>
    </row>
    <row r="372" spans="1:24" ht="24" hidden="1" customHeight="1" x14ac:dyDescent="0.3">
      <c r="A372" s="75" t="s">
        <v>24</v>
      </c>
      <c r="B372" s="75" t="s">
        <v>25</v>
      </c>
      <c r="C372" s="75" t="s">
        <v>26</v>
      </c>
      <c r="D372" s="75" t="s">
        <v>24</v>
      </c>
      <c r="E372" s="76">
        <v>32922</v>
      </c>
      <c r="F372" s="76">
        <v>88322</v>
      </c>
      <c r="G372" s="102" t="s">
        <v>1505</v>
      </c>
      <c r="H372" s="75" t="s">
        <v>140</v>
      </c>
      <c r="I372" s="75" t="s">
        <v>158</v>
      </c>
      <c r="J372" s="104" t="s">
        <v>1529</v>
      </c>
      <c r="K372" s="75" t="s">
        <v>78</v>
      </c>
      <c r="L372" s="77">
        <v>44799</v>
      </c>
      <c r="M372" s="77">
        <v>44864</v>
      </c>
      <c r="N372" s="104" t="s">
        <v>1550</v>
      </c>
      <c r="O372" s="102">
        <v>51775860</v>
      </c>
      <c r="P372" s="75" t="s">
        <v>135</v>
      </c>
      <c r="Q372" s="75" t="s">
        <v>136</v>
      </c>
      <c r="R372" s="127">
        <v>150000000</v>
      </c>
      <c r="S372" s="118">
        <v>0</v>
      </c>
      <c r="T372" s="120">
        <f t="shared" si="47"/>
        <v>150000000</v>
      </c>
      <c r="U372" s="118">
        <v>0</v>
      </c>
      <c r="V372" s="86">
        <f t="shared" si="48"/>
        <v>0</v>
      </c>
      <c r="W372" s="87">
        <f t="shared" si="50"/>
        <v>0.53846153846153844</v>
      </c>
    </row>
    <row r="373" spans="1:24" s="129" customFormat="1" ht="24" customHeight="1" x14ac:dyDescent="0.3">
      <c r="A373" s="129" t="s">
        <v>24</v>
      </c>
      <c r="B373" s="75" t="s">
        <v>25</v>
      </c>
      <c r="C373" s="75" t="s">
        <v>26</v>
      </c>
      <c r="D373" s="75" t="s">
        <v>24</v>
      </c>
      <c r="E373" s="130">
        <v>32922</v>
      </c>
      <c r="F373" s="130">
        <v>87822</v>
      </c>
      <c r="G373" s="131" t="s">
        <v>1506</v>
      </c>
      <c r="H373" s="129" t="s">
        <v>140</v>
      </c>
      <c r="I373" s="129" t="s">
        <v>158</v>
      </c>
      <c r="J373" s="132" t="s">
        <v>1530</v>
      </c>
      <c r="K373" s="129" t="s">
        <v>78</v>
      </c>
      <c r="L373" s="133">
        <v>44799</v>
      </c>
      <c r="M373" s="133">
        <v>44834</v>
      </c>
      <c r="N373" s="132" t="s">
        <v>1551</v>
      </c>
      <c r="O373" s="131">
        <v>900007203</v>
      </c>
      <c r="P373" s="129" t="s">
        <v>135</v>
      </c>
      <c r="Q373" s="129" t="s">
        <v>136</v>
      </c>
      <c r="R373" s="138">
        <v>100000000</v>
      </c>
      <c r="S373" s="135">
        <v>0</v>
      </c>
      <c r="T373" s="134">
        <f t="shared" si="47"/>
        <v>100000000</v>
      </c>
      <c r="U373" s="135">
        <v>0</v>
      </c>
      <c r="V373" s="136">
        <f t="shared" si="48"/>
        <v>0</v>
      </c>
      <c r="W373" s="137">
        <f t="shared" si="50"/>
        <v>1</v>
      </c>
      <c r="X373" s="129" t="s">
        <v>1654</v>
      </c>
    </row>
    <row r="374" spans="1:24" ht="24" hidden="1" customHeight="1" x14ac:dyDescent="0.3">
      <c r="A374" s="75" t="s">
        <v>24</v>
      </c>
      <c r="B374" s="75" t="s">
        <v>25</v>
      </c>
      <c r="C374" s="75" t="s">
        <v>26</v>
      </c>
      <c r="D374" s="75" t="s">
        <v>24</v>
      </c>
      <c r="E374" s="76">
        <v>69122</v>
      </c>
      <c r="F374" s="76">
        <v>85522</v>
      </c>
      <c r="G374" s="102" t="s">
        <v>1507</v>
      </c>
      <c r="H374" s="75" t="s">
        <v>140</v>
      </c>
      <c r="I374" s="75" t="s">
        <v>29</v>
      </c>
      <c r="J374" s="74" t="s">
        <v>1531</v>
      </c>
      <c r="K374" s="75" t="s">
        <v>35</v>
      </c>
      <c r="L374" s="77">
        <v>44791</v>
      </c>
      <c r="M374" s="77">
        <v>44895</v>
      </c>
      <c r="N374" s="104" t="s">
        <v>1552</v>
      </c>
      <c r="O374" s="102">
        <v>1015403247</v>
      </c>
      <c r="P374" s="75" t="s">
        <v>135</v>
      </c>
      <c r="Q374" s="75" t="s">
        <v>136</v>
      </c>
      <c r="R374" s="127">
        <v>5600000</v>
      </c>
      <c r="S374" s="118">
        <v>0</v>
      </c>
      <c r="T374" s="120">
        <f t="shared" si="47"/>
        <v>5600000</v>
      </c>
      <c r="U374" s="118">
        <v>1400000</v>
      </c>
      <c r="V374" s="86">
        <f t="shared" si="48"/>
        <v>0.25</v>
      </c>
      <c r="W374" s="87">
        <f t="shared" si="50"/>
        <v>0.41346153846153844</v>
      </c>
    </row>
    <row r="375" spans="1:24" ht="24" hidden="1" customHeight="1" x14ac:dyDescent="0.3">
      <c r="A375" s="75" t="s">
        <v>24</v>
      </c>
      <c r="B375" s="75" t="s">
        <v>25</v>
      </c>
      <c r="C375" s="75" t="s">
        <v>26</v>
      </c>
      <c r="D375" s="75" t="s">
        <v>24</v>
      </c>
      <c r="E375" s="76">
        <v>66922</v>
      </c>
      <c r="F375" s="76">
        <v>85822</v>
      </c>
      <c r="G375" s="102" t="s">
        <v>1508</v>
      </c>
      <c r="H375" s="75" t="s">
        <v>140</v>
      </c>
      <c r="I375" s="75" t="s">
        <v>29</v>
      </c>
      <c r="J375" s="104" t="s">
        <v>1532</v>
      </c>
      <c r="K375" s="75" t="s">
        <v>35</v>
      </c>
      <c r="L375" s="77">
        <v>44791</v>
      </c>
      <c r="M375" s="77">
        <v>44895</v>
      </c>
      <c r="N375" s="104" t="s">
        <v>1553</v>
      </c>
      <c r="O375" s="102">
        <v>1106901114</v>
      </c>
      <c r="P375" s="75" t="s">
        <v>135</v>
      </c>
      <c r="Q375" s="75" t="s">
        <v>149</v>
      </c>
      <c r="R375" s="127">
        <v>6174000</v>
      </c>
      <c r="S375" s="118">
        <v>0</v>
      </c>
      <c r="T375" s="120">
        <f t="shared" si="47"/>
        <v>6174000</v>
      </c>
      <c r="U375" s="118">
        <v>2212350</v>
      </c>
      <c r="V375" s="86">
        <f t="shared" si="48"/>
        <v>0.35833333333333334</v>
      </c>
      <c r="W375" s="87">
        <f t="shared" si="50"/>
        <v>0.41346153846153844</v>
      </c>
    </row>
    <row r="376" spans="1:24" ht="24" hidden="1" customHeight="1" x14ac:dyDescent="0.3">
      <c r="A376" s="75" t="s">
        <v>24</v>
      </c>
      <c r="B376" s="75" t="s">
        <v>25</v>
      </c>
      <c r="C376" s="75" t="s">
        <v>26</v>
      </c>
      <c r="D376" s="75" t="s">
        <v>24</v>
      </c>
      <c r="E376" s="76">
        <v>68622</v>
      </c>
      <c r="F376" s="76">
        <v>85722</v>
      </c>
      <c r="G376" s="102" t="s">
        <v>1509</v>
      </c>
      <c r="H376" s="75" t="s">
        <v>140</v>
      </c>
      <c r="I376" s="75" t="s">
        <v>29</v>
      </c>
      <c r="J376" s="104" t="s">
        <v>1518</v>
      </c>
      <c r="K376" s="75" t="s">
        <v>35</v>
      </c>
      <c r="L376" s="77">
        <v>44791</v>
      </c>
      <c r="M376" s="77">
        <v>44895</v>
      </c>
      <c r="N376" s="104" t="s">
        <v>1554</v>
      </c>
      <c r="O376" s="102">
        <v>1057574690</v>
      </c>
      <c r="P376" s="75" t="s">
        <v>135</v>
      </c>
      <c r="Q376" s="75" t="s">
        <v>136</v>
      </c>
      <c r="R376" s="127">
        <v>16000000</v>
      </c>
      <c r="S376" s="118">
        <v>0</v>
      </c>
      <c r="T376" s="120">
        <f t="shared" si="47"/>
        <v>16000000</v>
      </c>
      <c r="U376" s="118">
        <v>1862000</v>
      </c>
      <c r="V376" s="86">
        <f t="shared" si="48"/>
        <v>0.11637500000000001</v>
      </c>
      <c r="W376" s="87">
        <f t="shared" si="50"/>
        <v>0.41346153846153844</v>
      </c>
    </row>
    <row r="377" spans="1:24" ht="24" hidden="1" customHeight="1" x14ac:dyDescent="0.3">
      <c r="A377" s="75" t="s">
        <v>24</v>
      </c>
      <c r="B377" s="75" t="s">
        <v>25</v>
      </c>
      <c r="C377" s="75" t="s">
        <v>26</v>
      </c>
      <c r="D377" s="75" t="s">
        <v>24</v>
      </c>
      <c r="E377" s="76">
        <v>67022</v>
      </c>
      <c r="F377" s="76">
        <v>86322</v>
      </c>
      <c r="G377" s="102" t="s">
        <v>1510</v>
      </c>
      <c r="H377" s="75" t="s">
        <v>140</v>
      </c>
      <c r="I377" s="75" t="s">
        <v>29</v>
      </c>
      <c r="J377" s="104" t="s">
        <v>1533</v>
      </c>
      <c r="K377" s="75" t="s">
        <v>35</v>
      </c>
      <c r="L377" s="77">
        <v>44795</v>
      </c>
      <c r="M377" s="77">
        <v>44895</v>
      </c>
      <c r="N377" s="104" t="s">
        <v>1555</v>
      </c>
      <c r="O377" s="102">
        <v>1031138590</v>
      </c>
      <c r="P377" s="75" t="s">
        <v>135</v>
      </c>
      <c r="Q377" s="75" t="s">
        <v>149</v>
      </c>
      <c r="R377" s="127">
        <v>6000000</v>
      </c>
      <c r="S377" s="118">
        <v>0</v>
      </c>
      <c r="T377" s="120">
        <f t="shared" si="47"/>
        <v>6000000</v>
      </c>
      <c r="U377" s="118">
        <v>1950000</v>
      </c>
      <c r="V377" s="86">
        <f t="shared" si="48"/>
        <v>0.32500000000000001</v>
      </c>
      <c r="W377" s="87">
        <f t="shared" si="50"/>
        <v>0.39</v>
      </c>
    </row>
    <row r="378" spans="1:24" ht="24" hidden="1" customHeight="1" x14ac:dyDescent="0.3">
      <c r="A378" s="75" t="s">
        <v>24</v>
      </c>
      <c r="B378" s="75" t="s">
        <v>25</v>
      </c>
      <c r="C378" s="75" t="s">
        <v>26</v>
      </c>
      <c r="D378" s="75" t="s">
        <v>24</v>
      </c>
      <c r="E378" s="76" t="s">
        <v>71</v>
      </c>
      <c r="F378" s="76" t="s">
        <v>71</v>
      </c>
      <c r="G378" s="102" t="s">
        <v>1511</v>
      </c>
      <c r="H378" s="75" t="s">
        <v>140</v>
      </c>
      <c r="I378" s="75" t="s">
        <v>29</v>
      </c>
      <c r="J378" s="104" t="s">
        <v>1534</v>
      </c>
      <c r="K378" s="75" t="s">
        <v>1210</v>
      </c>
      <c r="L378" s="77">
        <v>44803</v>
      </c>
      <c r="M378" s="77">
        <v>45137</v>
      </c>
      <c r="N378" s="104" t="s">
        <v>1556</v>
      </c>
      <c r="O378" s="102">
        <v>46682966</v>
      </c>
      <c r="P378" s="74" t="s">
        <v>138</v>
      </c>
      <c r="Q378" s="75" t="s">
        <v>212</v>
      </c>
      <c r="R378" s="127">
        <v>28600000</v>
      </c>
      <c r="S378" s="118">
        <v>0</v>
      </c>
      <c r="T378" s="120">
        <f t="shared" si="47"/>
        <v>28600000</v>
      </c>
      <c r="U378" s="118">
        <v>0</v>
      </c>
      <c r="V378" s="86">
        <f t="shared" si="48"/>
        <v>0</v>
      </c>
      <c r="W378" s="87">
        <f t="shared" si="50"/>
        <v>9.2814371257485026E-2</v>
      </c>
    </row>
    <row r="379" spans="1:24" ht="24" hidden="1" customHeight="1" x14ac:dyDescent="0.3">
      <c r="A379" s="75" t="s">
        <v>24</v>
      </c>
      <c r="B379" s="75" t="s">
        <v>25</v>
      </c>
      <c r="C379" s="75" t="s">
        <v>26</v>
      </c>
      <c r="D379" s="75" t="s">
        <v>24</v>
      </c>
      <c r="E379" s="76">
        <v>71222</v>
      </c>
      <c r="F379" s="76">
        <v>86622</v>
      </c>
      <c r="G379" s="102" t="s">
        <v>1512</v>
      </c>
      <c r="H379" s="75" t="s">
        <v>140</v>
      </c>
      <c r="I379" s="75" t="s">
        <v>29</v>
      </c>
      <c r="J379" s="104" t="s">
        <v>1535</v>
      </c>
      <c r="K379" s="75" t="s">
        <v>35</v>
      </c>
      <c r="L379" s="77">
        <v>44796</v>
      </c>
      <c r="M379" s="77">
        <v>44895</v>
      </c>
      <c r="N379" s="104" t="s">
        <v>1557</v>
      </c>
      <c r="O379" s="102">
        <v>11318789</v>
      </c>
      <c r="P379" s="75" t="s">
        <v>135</v>
      </c>
      <c r="Q379" s="75" t="s">
        <v>149</v>
      </c>
      <c r="R379" s="127">
        <v>8000000</v>
      </c>
      <c r="S379" s="118">
        <v>0</v>
      </c>
      <c r="T379" s="120">
        <f t="shared" si="47"/>
        <v>8000000</v>
      </c>
      <c r="U379" s="118">
        <v>3200000</v>
      </c>
      <c r="V379" s="86">
        <f t="shared" si="48"/>
        <v>0.4</v>
      </c>
      <c r="W379" s="87">
        <f t="shared" si="50"/>
        <v>0.38383838383838381</v>
      </c>
    </row>
    <row r="380" spans="1:24" ht="24" hidden="1" customHeight="1" x14ac:dyDescent="0.3">
      <c r="A380" s="75" t="s">
        <v>24</v>
      </c>
      <c r="B380" s="75" t="s">
        <v>25</v>
      </c>
      <c r="C380" s="75" t="s">
        <v>26</v>
      </c>
      <c r="D380" s="75" t="s">
        <v>24</v>
      </c>
      <c r="E380" s="76">
        <v>47022</v>
      </c>
      <c r="F380" s="76">
        <v>88522</v>
      </c>
      <c r="G380" s="102" t="s">
        <v>1513</v>
      </c>
      <c r="H380" s="75" t="s">
        <v>140</v>
      </c>
      <c r="I380" s="75" t="s">
        <v>158</v>
      </c>
      <c r="J380" s="104" t="s">
        <v>1536</v>
      </c>
      <c r="K380" s="75" t="s">
        <v>78</v>
      </c>
      <c r="L380" s="77">
        <v>44807</v>
      </c>
      <c r="M380" s="77">
        <v>44895</v>
      </c>
      <c r="N380" s="104" t="s">
        <v>240</v>
      </c>
      <c r="O380" s="102">
        <v>800015583</v>
      </c>
      <c r="P380" s="75" t="s">
        <v>135</v>
      </c>
      <c r="Q380" s="75" t="s">
        <v>136</v>
      </c>
      <c r="R380" s="127">
        <v>279285860</v>
      </c>
      <c r="S380" s="118">
        <v>0</v>
      </c>
      <c r="T380" s="120">
        <f t="shared" si="47"/>
        <v>279285860</v>
      </c>
      <c r="U380" s="118">
        <v>0</v>
      </c>
      <c r="V380" s="86">
        <f t="shared" ref="V380:V408" si="51">+U380/T380</f>
        <v>0</v>
      </c>
      <c r="W380" s="87">
        <f t="shared" si="50"/>
        <v>0.30681818181818182</v>
      </c>
    </row>
    <row r="381" spans="1:24" s="129" customFormat="1" ht="24" customHeight="1" x14ac:dyDescent="0.3">
      <c r="A381" s="129" t="s">
        <v>24</v>
      </c>
      <c r="B381" s="75" t="s">
        <v>25</v>
      </c>
      <c r="C381" s="75" t="s">
        <v>26</v>
      </c>
      <c r="D381" s="75" t="s">
        <v>24</v>
      </c>
      <c r="E381" s="130">
        <v>66122</v>
      </c>
      <c r="F381" s="130">
        <v>87622</v>
      </c>
      <c r="G381" s="131" t="s">
        <v>1514</v>
      </c>
      <c r="H381" s="129" t="s">
        <v>140</v>
      </c>
      <c r="I381" s="129" t="s">
        <v>32</v>
      </c>
      <c r="J381" s="132" t="s">
        <v>1537</v>
      </c>
      <c r="K381" s="129" t="s">
        <v>35</v>
      </c>
      <c r="L381" s="133">
        <v>44803</v>
      </c>
      <c r="M381" s="133">
        <v>44834</v>
      </c>
      <c r="N381" s="132" t="s">
        <v>1558</v>
      </c>
      <c r="O381" s="131">
        <v>900738463</v>
      </c>
      <c r="P381" s="129" t="s">
        <v>135</v>
      </c>
      <c r="Q381" s="129" t="s">
        <v>136</v>
      </c>
      <c r="R381" s="138">
        <v>11920000</v>
      </c>
      <c r="S381" s="135">
        <v>0</v>
      </c>
      <c r="T381" s="134">
        <f t="shared" si="47"/>
        <v>11920000</v>
      </c>
      <c r="U381" s="135">
        <v>0</v>
      </c>
      <c r="V381" s="136">
        <f t="shared" si="51"/>
        <v>0</v>
      </c>
      <c r="W381" s="137">
        <f t="shared" si="50"/>
        <v>1</v>
      </c>
      <c r="X381" s="129" t="s">
        <v>1654</v>
      </c>
    </row>
    <row r="382" spans="1:24" ht="24" hidden="1" customHeight="1" x14ac:dyDescent="0.3">
      <c r="A382" s="75" t="s">
        <v>24</v>
      </c>
      <c r="B382" s="75" t="s">
        <v>25</v>
      </c>
      <c r="C382" s="75" t="s">
        <v>26</v>
      </c>
      <c r="D382" s="75" t="s">
        <v>24</v>
      </c>
      <c r="E382" s="76">
        <v>38822</v>
      </c>
      <c r="F382" s="76">
        <v>88422</v>
      </c>
      <c r="G382" s="102" t="s">
        <v>1515</v>
      </c>
      <c r="H382" s="75" t="s">
        <v>140</v>
      </c>
      <c r="I382" s="75" t="s">
        <v>158</v>
      </c>
      <c r="J382" s="104" t="s">
        <v>1538</v>
      </c>
      <c r="K382" s="75" t="s">
        <v>35</v>
      </c>
      <c r="L382" s="77">
        <v>44809</v>
      </c>
      <c r="M382" s="77">
        <v>44885</v>
      </c>
      <c r="N382" s="104" t="s">
        <v>1559</v>
      </c>
      <c r="O382" s="117">
        <v>79803698</v>
      </c>
      <c r="P382" s="75" t="s">
        <v>135</v>
      </c>
      <c r="Q382" s="75" t="s">
        <v>136</v>
      </c>
      <c r="R382" s="127">
        <v>81246300</v>
      </c>
      <c r="S382" s="118">
        <v>0</v>
      </c>
      <c r="T382" s="120">
        <f t="shared" si="47"/>
        <v>81246300</v>
      </c>
      <c r="U382" s="118">
        <v>0</v>
      </c>
      <c r="V382" s="86">
        <f t="shared" si="51"/>
        <v>0</v>
      </c>
      <c r="W382" s="87">
        <f t="shared" si="50"/>
        <v>0.32894736842105265</v>
      </c>
    </row>
    <row r="383" spans="1:24" ht="24" hidden="1" customHeight="1" x14ac:dyDescent="0.3">
      <c r="A383" s="75" t="s">
        <v>24</v>
      </c>
      <c r="B383" s="75" t="s">
        <v>25</v>
      </c>
      <c r="C383" s="75" t="s">
        <v>26</v>
      </c>
      <c r="D383" s="75" t="s">
        <v>24</v>
      </c>
      <c r="E383" s="76">
        <v>72022</v>
      </c>
      <c r="F383" s="76">
        <v>88222</v>
      </c>
      <c r="G383" s="102" t="s">
        <v>1516</v>
      </c>
      <c r="H383" s="75" t="s">
        <v>140</v>
      </c>
      <c r="I383" s="75" t="s">
        <v>29</v>
      </c>
      <c r="J383" s="74" t="s">
        <v>1539</v>
      </c>
      <c r="K383" s="75" t="s">
        <v>35</v>
      </c>
      <c r="L383" s="77">
        <v>44805</v>
      </c>
      <c r="M383" s="77">
        <v>44910</v>
      </c>
      <c r="N383" s="104" t="s">
        <v>1560</v>
      </c>
      <c r="O383" s="102">
        <v>51597820</v>
      </c>
      <c r="P383" s="75" t="s">
        <v>135</v>
      </c>
      <c r="Q383" s="75" t="s">
        <v>136</v>
      </c>
      <c r="R383" s="127">
        <v>12320000</v>
      </c>
      <c r="S383" s="118">
        <v>0</v>
      </c>
      <c r="T383" s="120">
        <f t="shared" si="47"/>
        <v>12320000</v>
      </c>
      <c r="U383" s="118">
        <v>0</v>
      </c>
      <c r="V383" s="86">
        <f t="shared" si="51"/>
        <v>0</v>
      </c>
      <c r="W383" s="87">
        <f t="shared" si="50"/>
        <v>0.27619047619047621</v>
      </c>
    </row>
    <row r="384" spans="1:24" ht="24" hidden="1" customHeight="1" x14ac:dyDescent="0.3">
      <c r="A384" s="75" t="s">
        <v>24</v>
      </c>
      <c r="B384" s="75" t="s">
        <v>25</v>
      </c>
      <c r="C384" s="75" t="s">
        <v>26</v>
      </c>
      <c r="D384" s="75" t="s">
        <v>24</v>
      </c>
      <c r="E384" s="76">
        <v>37722</v>
      </c>
      <c r="F384" s="76">
        <v>92322</v>
      </c>
      <c r="G384" s="102" t="s">
        <v>1574</v>
      </c>
      <c r="H384" s="75" t="s">
        <v>140</v>
      </c>
      <c r="I384" s="75" t="s">
        <v>158</v>
      </c>
      <c r="J384" s="74" t="s">
        <v>1575</v>
      </c>
      <c r="K384" s="75" t="s">
        <v>155</v>
      </c>
      <c r="L384" s="77">
        <v>44813</v>
      </c>
      <c r="M384" s="77">
        <v>44865</v>
      </c>
      <c r="N384" s="104" t="s">
        <v>1576</v>
      </c>
      <c r="O384" s="102">
        <v>900475452</v>
      </c>
      <c r="P384" s="75" t="s">
        <v>135</v>
      </c>
      <c r="Q384" s="75" t="s">
        <v>136</v>
      </c>
      <c r="R384" s="127">
        <v>121201083</v>
      </c>
      <c r="S384" s="118">
        <v>0</v>
      </c>
      <c r="T384" s="120">
        <f t="shared" si="47"/>
        <v>121201083</v>
      </c>
      <c r="U384" s="118">
        <v>0</v>
      </c>
      <c r="V384" s="86">
        <f t="shared" si="51"/>
        <v>0</v>
      </c>
      <c r="W384" s="87">
        <f t="shared" si="50"/>
        <v>0.40384615384615385</v>
      </c>
    </row>
    <row r="385" spans="1:24" ht="24" hidden="1" customHeight="1" x14ac:dyDescent="0.3">
      <c r="A385" s="75" t="s">
        <v>24</v>
      </c>
      <c r="B385" s="75" t="s">
        <v>25</v>
      </c>
      <c r="C385" s="75" t="s">
        <v>26</v>
      </c>
      <c r="D385" s="75" t="s">
        <v>24</v>
      </c>
      <c r="E385" s="76">
        <v>69522</v>
      </c>
      <c r="F385" s="76">
        <v>90022</v>
      </c>
      <c r="G385" s="102" t="s">
        <v>1517</v>
      </c>
      <c r="H385" s="75" t="s">
        <v>140</v>
      </c>
      <c r="I385" s="75" t="s">
        <v>32</v>
      </c>
      <c r="J385" s="74" t="s">
        <v>1540</v>
      </c>
      <c r="K385" s="75" t="s">
        <v>35</v>
      </c>
      <c r="L385" s="77">
        <v>44805</v>
      </c>
      <c r="M385" s="77">
        <v>44895</v>
      </c>
      <c r="N385" s="104" t="s">
        <v>1561</v>
      </c>
      <c r="O385" s="102">
        <v>900905066</v>
      </c>
      <c r="P385" s="75" t="s">
        <v>135</v>
      </c>
      <c r="Q385" s="75" t="s">
        <v>136</v>
      </c>
      <c r="R385" s="127">
        <v>11892860</v>
      </c>
      <c r="S385" s="118">
        <v>0</v>
      </c>
      <c r="T385" s="120">
        <f t="shared" si="47"/>
        <v>11892860</v>
      </c>
      <c r="U385" s="118">
        <v>0</v>
      </c>
      <c r="V385" s="86">
        <f t="shared" si="51"/>
        <v>0</v>
      </c>
      <c r="W385" s="87">
        <f t="shared" si="50"/>
        <v>0.32222222222222224</v>
      </c>
    </row>
    <row r="386" spans="1:24" ht="24" hidden="1" customHeight="1" x14ac:dyDescent="0.3">
      <c r="A386" s="75" t="s">
        <v>24</v>
      </c>
      <c r="B386" s="75" t="s">
        <v>25</v>
      </c>
      <c r="C386" s="75" t="s">
        <v>26</v>
      </c>
      <c r="D386" s="75" t="s">
        <v>24</v>
      </c>
      <c r="E386" s="76">
        <v>73522</v>
      </c>
      <c r="F386" s="76">
        <v>90622</v>
      </c>
      <c r="G386" s="76" t="s">
        <v>1577</v>
      </c>
      <c r="H386" s="75" t="s">
        <v>140</v>
      </c>
      <c r="I386" s="75" t="s">
        <v>29</v>
      </c>
      <c r="J386" s="75" t="s">
        <v>1578</v>
      </c>
      <c r="K386" s="75" t="s">
        <v>35</v>
      </c>
      <c r="L386" s="77">
        <v>44806</v>
      </c>
      <c r="M386" s="77">
        <v>44895</v>
      </c>
      <c r="N386" s="75" t="s">
        <v>1579</v>
      </c>
      <c r="O386" s="76">
        <v>1053613683</v>
      </c>
      <c r="P386" s="75" t="s">
        <v>138</v>
      </c>
      <c r="Q386" s="75" t="s">
        <v>212</v>
      </c>
      <c r="R386" s="120">
        <v>4630500</v>
      </c>
      <c r="S386" s="118">
        <v>0</v>
      </c>
      <c r="T386" s="120">
        <f t="shared" si="47"/>
        <v>4630500</v>
      </c>
      <c r="U386" s="118">
        <v>0</v>
      </c>
      <c r="V386" s="86">
        <f t="shared" si="51"/>
        <v>0</v>
      </c>
      <c r="W386" s="87">
        <f t="shared" si="50"/>
        <v>0.3146067415730337</v>
      </c>
    </row>
    <row r="387" spans="1:24" s="129" customFormat="1" ht="24" customHeight="1" x14ac:dyDescent="0.3">
      <c r="A387" s="129" t="s">
        <v>24</v>
      </c>
      <c r="B387" s="129" t="s">
        <v>25</v>
      </c>
      <c r="C387" s="129" t="s">
        <v>26</v>
      </c>
      <c r="D387" s="129" t="s">
        <v>24</v>
      </c>
      <c r="E387" s="130">
        <v>77122</v>
      </c>
      <c r="F387" s="130">
        <v>94122</v>
      </c>
      <c r="G387" s="130" t="s">
        <v>1580</v>
      </c>
      <c r="H387" s="129" t="s">
        <v>140</v>
      </c>
      <c r="I387" s="129" t="s">
        <v>32</v>
      </c>
      <c r="J387" s="129" t="s">
        <v>1581</v>
      </c>
      <c r="K387" s="129" t="s">
        <v>548</v>
      </c>
      <c r="L387" s="133">
        <v>44816</v>
      </c>
      <c r="M387" s="133">
        <v>44926</v>
      </c>
      <c r="N387" s="129" t="s">
        <v>1582</v>
      </c>
      <c r="O387" s="130">
        <v>901560158</v>
      </c>
      <c r="P387" s="129" t="s">
        <v>135</v>
      </c>
      <c r="Q387" s="129" t="s">
        <v>136</v>
      </c>
      <c r="R387" s="134">
        <v>0</v>
      </c>
      <c r="S387" s="135">
        <v>0</v>
      </c>
      <c r="T387" s="134">
        <v>0</v>
      </c>
      <c r="U387" s="135">
        <v>0</v>
      </c>
      <c r="V387" s="136">
        <v>0</v>
      </c>
      <c r="W387" s="137">
        <f t="shared" si="50"/>
        <v>0.16363636363636364</v>
      </c>
      <c r="X387" s="129" t="s">
        <v>1653</v>
      </c>
    </row>
    <row r="388" spans="1:24" ht="24" hidden="1" customHeight="1" x14ac:dyDescent="0.3">
      <c r="A388" s="75" t="s">
        <v>24</v>
      </c>
      <c r="B388" s="75" t="s">
        <v>25</v>
      </c>
      <c r="C388" s="75" t="s">
        <v>26</v>
      </c>
      <c r="D388" s="75" t="s">
        <v>24</v>
      </c>
      <c r="E388" s="76">
        <v>70022</v>
      </c>
      <c r="F388" s="76">
        <v>90722</v>
      </c>
      <c r="G388" s="76" t="s">
        <v>1583</v>
      </c>
      <c r="H388" s="75" t="s">
        <v>140</v>
      </c>
      <c r="I388" s="75" t="s">
        <v>29</v>
      </c>
      <c r="J388" s="75" t="s">
        <v>1584</v>
      </c>
      <c r="K388" s="75" t="s">
        <v>35</v>
      </c>
      <c r="L388" s="77">
        <v>44823</v>
      </c>
      <c r="M388" s="77">
        <v>44884</v>
      </c>
      <c r="N388" s="75" t="s">
        <v>1585</v>
      </c>
      <c r="O388" s="76">
        <v>8090017204</v>
      </c>
      <c r="P388" s="75" t="s">
        <v>148</v>
      </c>
      <c r="Q388" s="75" t="s">
        <v>149</v>
      </c>
      <c r="R388" s="120">
        <v>51877744</v>
      </c>
      <c r="S388" s="118">
        <v>0</v>
      </c>
      <c r="T388" s="120">
        <f t="shared" ref="T388:T408" si="52">R388+S388</f>
        <v>51877744</v>
      </c>
      <c r="U388" s="118">
        <v>0</v>
      </c>
      <c r="V388" s="86">
        <f t="shared" si="51"/>
        <v>0</v>
      </c>
      <c r="W388" s="87">
        <f t="shared" si="50"/>
        <v>0.18032786885245902</v>
      </c>
    </row>
    <row r="389" spans="1:24" ht="24" hidden="1" customHeight="1" x14ac:dyDescent="0.3">
      <c r="A389" s="75" t="s">
        <v>24</v>
      </c>
      <c r="B389" s="75" t="s">
        <v>25</v>
      </c>
      <c r="C389" s="75" t="s">
        <v>26</v>
      </c>
      <c r="D389" s="75" t="s">
        <v>24</v>
      </c>
      <c r="E389" s="76">
        <v>60922</v>
      </c>
      <c r="F389" s="76">
        <v>92222</v>
      </c>
      <c r="G389" s="76" t="s">
        <v>1586</v>
      </c>
      <c r="H389" s="75" t="s">
        <v>140</v>
      </c>
      <c r="I389" s="75" t="s">
        <v>153</v>
      </c>
      <c r="J389" s="75" t="s">
        <v>1587</v>
      </c>
      <c r="K389" s="75" t="s">
        <v>78</v>
      </c>
      <c r="L389" s="77">
        <v>44813</v>
      </c>
      <c r="M389" s="77">
        <v>44895</v>
      </c>
      <c r="N389" s="75" t="s">
        <v>1588</v>
      </c>
      <c r="O389" s="76">
        <v>900386034</v>
      </c>
      <c r="P389" s="75" t="s">
        <v>135</v>
      </c>
      <c r="Q389" s="75" t="s">
        <v>136</v>
      </c>
      <c r="R389" s="120">
        <v>679743216</v>
      </c>
      <c r="S389" s="118">
        <v>0</v>
      </c>
      <c r="T389" s="120">
        <f t="shared" si="52"/>
        <v>679743216</v>
      </c>
      <c r="U389" s="118">
        <v>0</v>
      </c>
      <c r="V389" s="86">
        <f t="shared" si="51"/>
        <v>0</v>
      </c>
      <c r="W389" s="87">
        <f t="shared" si="50"/>
        <v>0.25609756097560976</v>
      </c>
    </row>
    <row r="390" spans="1:24" s="129" customFormat="1" ht="24" customHeight="1" x14ac:dyDescent="0.3">
      <c r="A390" s="129" t="s">
        <v>24</v>
      </c>
      <c r="B390" s="75" t="s">
        <v>25</v>
      </c>
      <c r="C390" s="75" t="s">
        <v>26</v>
      </c>
      <c r="D390" s="75" t="s">
        <v>24</v>
      </c>
      <c r="E390" s="130">
        <v>74322</v>
      </c>
      <c r="F390" s="130"/>
      <c r="G390" s="130" t="s">
        <v>1589</v>
      </c>
      <c r="H390" s="129" t="s">
        <v>140</v>
      </c>
      <c r="I390" s="129" t="s">
        <v>29</v>
      </c>
      <c r="J390" s="129" t="s">
        <v>1590</v>
      </c>
      <c r="K390" s="129" t="s">
        <v>35</v>
      </c>
      <c r="M390" s="133">
        <v>44926</v>
      </c>
      <c r="N390" s="129" t="s">
        <v>1591</v>
      </c>
      <c r="O390" s="130">
        <v>830085577</v>
      </c>
      <c r="P390" s="129" t="s">
        <v>135</v>
      </c>
      <c r="Q390" s="129" t="s">
        <v>136</v>
      </c>
      <c r="R390" s="134">
        <v>50000000</v>
      </c>
      <c r="S390" s="135">
        <v>0</v>
      </c>
      <c r="T390" s="134">
        <f t="shared" si="52"/>
        <v>50000000</v>
      </c>
      <c r="U390" s="135">
        <v>0</v>
      </c>
      <c r="V390" s="136">
        <f t="shared" si="51"/>
        <v>0</v>
      </c>
      <c r="W390" s="137">
        <f t="shared" si="50"/>
        <v>0.99795218804255892</v>
      </c>
      <c r="X390" s="129" t="s">
        <v>1654</v>
      </c>
    </row>
    <row r="391" spans="1:24" ht="24" hidden="1" customHeight="1" x14ac:dyDescent="0.3">
      <c r="A391" s="75" t="s">
        <v>24</v>
      </c>
      <c r="B391" s="75" t="s">
        <v>25</v>
      </c>
      <c r="C391" s="75" t="s">
        <v>26</v>
      </c>
      <c r="D391" s="75" t="s">
        <v>24</v>
      </c>
      <c r="E391" s="76">
        <v>75822</v>
      </c>
      <c r="F391" s="76">
        <v>93722</v>
      </c>
      <c r="G391" s="76" t="s">
        <v>1592</v>
      </c>
      <c r="H391" s="75" t="s">
        <v>140</v>
      </c>
      <c r="I391" s="75" t="s">
        <v>29</v>
      </c>
      <c r="J391" s="75" t="s">
        <v>1593</v>
      </c>
      <c r="K391" s="75" t="s">
        <v>35</v>
      </c>
      <c r="L391" s="77">
        <v>44813</v>
      </c>
      <c r="M391" s="77">
        <v>44895</v>
      </c>
      <c r="N391" s="75" t="s">
        <v>56</v>
      </c>
      <c r="O391" s="76">
        <v>41691194</v>
      </c>
      <c r="P391" s="75" t="s">
        <v>135</v>
      </c>
      <c r="Q391" s="75" t="s">
        <v>136</v>
      </c>
      <c r="R391" s="120">
        <v>6363341</v>
      </c>
      <c r="S391" s="118">
        <v>0</v>
      </c>
      <c r="T391" s="120">
        <f t="shared" si="52"/>
        <v>6363341</v>
      </c>
      <c r="U391" s="118">
        <v>0</v>
      </c>
      <c r="V391" s="86">
        <f t="shared" si="51"/>
        <v>0</v>
      </c>
      <c r="W391" s="87">
        <f t="shared" si="50"/>
        <v>0.25609756097560976</v>
      </c>
    </row>
    <row r="392" spans="1:24" s="129" customFormat="1" ht="24" customHeight="1" x14ac:dyDescent="0.3">
      <c r="A392" s="129" t="s">
        <v>24</v>
      </c>
      <c r="B392" s="75" t="s">
        <v>25</v>
      </c>
      <c r="C392" s="75" t="s">
        <v>26</v>
      </c>
      <c r="D392" s="75" t="s">
        <v>24</v>
      </c>
      <c r="E392" s="130">
        <v>72622</v>
      </c>
      <c r="F392" s="130">
        <v>92422</v>
      </c>
      <c r="G392" s="130" t="s">
        <v>1594</v>
      </c>
      <c r="H392" s="129" t="s">
        <v>140</v>
      </c>
      <c r="I392" s="129" t="s">
        <v>32</v>
      </c>
      <c r="J392" s="129" t="s">
        <v>1595</v>
      </c>
      <c r="K392" s="129" t="s">
        <v>78</v>
      </c>
      <c r="L392" s="133">
        <v>44818</v>
      </c>
      <c r="M392" s="133">
        <v>44834</v>
      </c>
      <c r="N392" s="129" t="s">
        <v>1596</v>
      </c>
      <c r="O392" s="130">
        <v>860028580</v>
      </c>
      <c r="P392" s="129" t="s">
        <v>135</v>
      </c>
      <c r="Q392" s="129" t="s">
        <v>136</v>
      </c>
      <c r="R392" s="134">
        <v>28000000</v>
      </c>
      <c r="S392" s="135">
        <v>0</v>
      </c>
      <c r="T392" s="134">
        <f t="shared" si="52"/>
        <v>28000000</v>
      </c>
      <c r="U392" s="135">
        <v>0</v>
      </c>
      <c r="V392" s="136">
        <f t="shared" si="51"/>
        <v>0</v>
      </c>
      <c r="W392" s="137">
        <f t="shared" si="50"/>
        <v>1</v>
      </c>
      <c r="X392" s="129" t="s">
        <v>1654</v>
      </c>
    </row>
    <row r="393" spans="1:24" ht="24" hidden="1" customHeight="1" x14ac:dyDescent="0.3">
      <c r="A393" s="75" t="s">
        <v>24</v>
      </c>
      <c r="B393" s="75" t="s">
        <v>25</v>
      </c>
      <c r="C393" s="75" t="s">
        <v>26</v>
      </c>
      <c r="D393" s="75" t="s">
        <v>24</v>
      </c>
      <c r="E393" s="76">
        <v>73822</v>
      </c>
      <c r="F393" s="76">
        <v>94422</v>
      </c>
      <c r="G393" s="76" t="s">
        <v>1597</v>
      </c>
      <c r="H393" s="75" t="s">
        <v>140</v>
      </c>
      <c r="I393" s="75" t="s">
        <v>29</v>
      </c>
      <c r="J393" s="75" t="s">
        <v>1598</v>
      </c>
      <c r="K393" s="75" t="s">
        <v>35</v>
      </c>
      <c r="L393" s="77">
        <v>44824</v>
      </c>
      <c r="M393" s="77">
        <v>44906</v>
      </c>
      <c r="N393" s="75" t="s">
        <v>661</v>
      </c>
      <c r="O393" s="76">
        <v>41762716</v>
      </c>
      <c r="P393" s="75" t="s">
        <v>135</v>
      </c>
      <c r="Q393" s="75" t="s">
        <v>136</v>
      </c>
      <c r="R393" s="120">
        <v>9896840</v>
      </c>
      <c r="S393" s="118">
        <v>0</v>
      </c>
      <c r="T393" s="120">
        <f t="shared" si="52"/>
        <v>9896840</v>
      </c>
      <c r="U393" s="118">
        <v>0</v>
      </c>
      <c r="V393" s="86">
        <f t="shared" si="51"/>
        <v>0</v>
      </c>
      <c r="W393" s="87">
        <f t="shared" si="50"/>
        <v>0.12195121951219512</v>
      </c>
    </row>
    <row r="394" spans="1:24" ht="24" hidden="1" customHeight="1" x14ac:dyDescent="0.3">
      <c r="A394" s="75" t="s">
        <v>24</v>
      </c>
      <c r="B394" s="75" t="s">
        <v>25</v>
      </c>
      <c r="C394" s="75" t="s">
        <v>26</v>
      </c>
      <c r="D394" s="75" t="s">
        <v>24</v>
      </c>
      <c r="E394" s="76">
        <v>75022</v>
      </c>
      <c r="F394" s="76">
        <v>94522</v>
      </c>
      <c r="G394" s="76" t="s">
        <v>1601</v>
      </c>
      <c r="H394" s="75" t="s">
        <v>140</v>
      </c>
      <c r="I394" s="75" t="s">
        <v>29</v>
      </c>
      <c r="J394" s="75" t="s">
        <v>1602</v>
      </c>
      <c r="K394" s="75" t="s">
        <v>35</v>
      </c>
      <c r="L394" s="77">
        <v>44819</v>
      </c>
      <c r="M394" s="77">
        <v>44910</v>
      </c>
      <c r="N394" s="75" t="s">
        <v>1603</v>
      </c>
      <c r="O394" s="76">
        <v>52175348</v>
      </c>
      <c r="P394" s="75" t="s">
        <v>135</v>
      </c>
      <c r="Q394" s="75" t="s">
        <v>136</v>
      </c>
      <c r="R394" s="120">
        <v>17151866</v>
      </c>
      <c r="S394" s="118">
        <v>0</v>
      </c>
      <c r="T394" s="120">
        <f t="shared" si="52"/>
        <v>17151866</v>
      </c>
      <c r="U394" s="118">
        <v>0</v>
      </c>
      <c r="V394" s="86">
        <f t="shared" si="51"/>
        <v>0</v>
      </c>
      <c r="W394" s="87">
        <f t="shared" ref="W394:W408" si="53">+(($W$1-L394)*100%)/(M394-L394)</f>
        <v>0.16483516483516483</v>
      </c>
    </row>
    <row r="395" spans="1:24" ht="24" hidden="1" customHeight="1" x14ac:dyDescent="0.3">
      <c r="A395" s="75" t="s">
        <v>24</v>
      </c>
      <c r="B395" s="75" t="s">
        <v>25</v>
      </c>
      <c r="C395" s="75" t="s">
        <v>26</v>
      </c>
      <c r="D395" s="75" t="s">
        <v>24</v>
      </c>
      <c r="E395" s="76">
        <v>72822</v>
      </c>
      <c r="F395" s="76">
        <v>94222</v>
      </c>
      <c r="G395" s="76" t="s">
        <v>1604</v>
      </c>
      <c r="H395" s="75" t="s">
        <v>140</v>
      </c>
      <c r="I395" s="75" t="s">
        <v>32</v>
      </c>
      <c r="J395" s="75" t="s">
        <v>1605</v>
      </c>
      <c r="K395" s="75" t="s">
        <v>35</v>
      </c>
      <c r="L395" s="77">
        <v>44820</v>
      </c>
      <c r="M395" s="77">
        <v>44864</v>
      </c>
      <c r="N395" s="75" t="s">
        <v>1606</v>
      </c>
      <c r="O395" s="76">
        <v>900732834</v>
      </c>
      <c r="P395" s="75" t="s">
        <v>135</v>
      </c>
      <c r="Q395" s="75" t="s">
        <v>136</v>
      </c>
      <c r="R395" s="120">
        <v>11880960</v>
      </c>
      <c r="S395" s="118">
        <v>0</v>
      </c>
      <c r="T395" s="120">
        <f t="shared" si="52"/>
        <v>11880960</v>
      </c>
      <c r="U395" s="118">
        <v>0</v>
      </c>
      <c r="V395" s="86">
        <f t="shared" si="51"/>
        <v>0</v>
      </c>
      <c r="W395" s="87">
        <f t="shared" si="53"/>
        <v>0.31818181818181818</v>
      </c>
    </row>
    <row r="396" spans="1:24" s="129" customFormat="1" ht="24" customHeight="1" x14ac:dyDescent="0.3">
      <c r="A396" s="129" t="s">
        <v>24</v>
      </c>
      <c r="B396" s="75" t="s">
        <v>25</v>
      </c>
      <c r="C396" s="75" t="s">
        <v>26</v>
      </c>
      <c r="D396" s="75" t="s">
        <v>24</v>
      </c>
      <c r="E396" s="130">
        <v>40322</v>
      </c>
      <c r="F396" s="130">
        <v>94622</v>
      </c>
      <c r="G396" s="130" t="s">
        <v>1607</v>
      </c>
      <c r="H396" s="129" t="s">
        <v>140</v>
      </c>
      <c r="I396" s="129" t="s">
        <v>158</v>
      </c>
      <c r="J396" s="129" t="s">
        <v>1609</v>
      </c>
      <c r="K396" s="129" t="s">
        <v>78</v>
      </c>
      <c r="L396" s="133">
        <v>44819</v>
      </c>
      <c r="M396" s="133">
        <v>44834</v>
      </c>
      <c r="N396" s="129" t="s">
        <v>1608</v>
      </c>
      <c r="O396" s="130">
        <v>51775860</v>
      </c>
      <c r="P396" s="129" t="s">
        <v>135</v>
      </c>
      <c r="Q396" s="129" t="s">
        <v>136</v>
      </c>
      <c r="R396" s="134">
        <v>80000000</v>
      </c>
      <c r="S396" s="135">
        <v>0</v>
      </c>
      <c r="T396" s="134">
        <f t="shared" si="52"/>
        <v>80000000</v>
      </c>
      <c r="U396" s="135">
        <v>0</v>
      </c>
      <c r="V396" s="136">
        <f t="shared" si="51"/>
        <v>0</v>
      </c>
      <c r="W396" s="137">
        <f t="shared" si="53"/>
        <v>1</v>
      </c>
      <c r="X396" s="129" t="s">
        <v>1654</v>
      </c>
    </row>
    <row r="397" spans="1:24" ht="24" hidden="1" customHeight="1" x14ac:dyDescent="0.3">
      <c r="A397" s="75" t="s">
        <v>24</v>
      </c>
      <c r="B397" s="75" t="s">
        <v>25</v>
      </c>
      <c r="C397" s="75" t="s">
        <v>26</v>
      </c>
      <c r="D397" s="75" t="s">
        <v>24</v>
      </c>
      <c r="E397" s="76">
        <v>74422</v>
      </c>
      <c r="F397" s="76">
        <v>95122</v>
      </c>
      <c r="G397" s="76" t="s">
        <v>1610</v>
      </c>
      <c r="H397" s="75" t="s">
        <v>140</v>
      </c>
      <c r="I397" s="75" t="s">
        <v>32</v>
      </c>
      <c r="J397" s="75" t="s">
        <v>1611</v>
      </c>
      <c r="K397" s="75" t="s">
        <v>155</v>
      </c>
      <c r="L397" s="77">
        <v>44823</v>
      </c>
      <c r="M397" s="77">
        <v>44895</v>
      </c>
      <c r="N397" s="75" t="s">
        <v>1356</v>
      </c>
      <c r="O397" s="76">
        <v>900437707</v>
      </c>
      <c r="P397" s="75" t="s">
        <v>135</v>
      </c>
      <c r="Q397" s="75" t="s">
        <v>136</v>
      </c>
      <c r="R397" s="120">
        <v>28000000</v>
      </c>
      <c r="S397" s="118">
        <v>0</v>
      </c>
      <c r="T397" s="120">
        <f t="shared" si="52"/>
        <v>28000000</v>
      </c>
      <c r="U397" s="118">
        <v>0</v>
      </c>
      <c r="V397" s="86">
        <f t="shared" si="51"/>
        <v>0</v>
      </c>
      <c r="W397" s="87">
        <f t="shared" si="53"/>
        <v>0.15277777777777779</v>
      </c>
    </row>
    <row r="398" spans="1:24" ht="24" hidden="1" customHeight="1" x14ac:dyDescent="0.3">
      <c r="A398" s="75" t="s">
        <v>24</v>
      </c>
      <c r="B398" s="75" t="s">
        <v>25</v>
      </c>
      <c r="C398" s="75" t="s">
        <v>26</v>
      </c>
      <c r="D398" s="75" t="s">
        <v>24</v>
      </c>
      <c r="E398" s="76">
        <v>67922</v>
      </c>
      <c r="F398" s="76">
        <v>96622</v>
      </c>
      <c r="G398" s="76" t="s">
        <v>1615</v>
      </c>
      <c r="H398" s="75" t="s">
        <v>140</v>
      </c>
      <c r="I398" s="75" t="s">
        <v>158</v>
      </c>
      <c r="J398" s="75" t="s">
        <v>1616</v>
      </c>
      <c r="K398" s="75" t="s">
        <v>150</v>
      </c>
      <c r="L398" s="77">
        <v>44825</v>
      </c>
      <c r="M398" s="77">
        <v>44895</v>
      </c>
      <c r="N398" s="75" t="s">
        <v>1617</v>
      </c>
      <c r="O398" s="76">
        <v>900696448</v>
      </c>
      <c r="P398" s="75" t="s">
        <v>148</v>
      </c>
      <c r="Q398" s="75" t="s">
        <v>149</v>
      </c>
      <c r="R398" s="120">
        <v>216551594</v>
      </c>
      <c r="S398" s="118">
        <v>0</v>
      </c>
      <c r="T398" s="120">
        <f t="shared" si="52"/>
        <v>216551594</v>
      </c>
      <c r="U398" s="118">
        <v>0</v>
      </c>
      <c r="V398" s="86">
        <f t="shared" si="51"/>
        <v>0</v>
      </c>
      <c r="W398" s="87">
        <f t="shared" si="53"/>
        <v>0.12857142857142856</v>
      </c>
    </row>
    <row r="399" spans="1:24" ht="24" hidden="1" customHeight="1" x14ac:dyDescent="0.3">
      <c r="A399" s="75" t="s">
        <v>24</v>
      </c>
      <c r="B399" s="75" t="s">
        <v>25</v>
      </c>
      <c r="C399" s="75" t="s">
        <v>26</v>
      </c>
      <c r="D399" s="75" t="s">
        <v>24</v>
      </c>
      <c r="E399" s="76">
        <v>36722</v>
      </c>
      <c r="F399" s="76">
        <v>95922</v>
      </c>
      <c r="G399" s="76" t="s">
        <v>1618</v>
      </c>
      <c r="H399" s="75" t="s">
        <v>140</v>
      </c>
      <c r="I399" s="75" t="s">
        <v>32</v>
      </c>
      <c r="J399" s="75" t="s">
        <v>1619</v>
      </c>
      <c r="K399" s="75" t="s">
        <v>78</v>
      </c>
      <c r="L399" s="77">
        <v>44824</v>
      </c>
      <c r="M399" s="77">
        <v>44854</v>
      </c>
      <c r="N399" s="75" t="s">
        <v>1620</v>
      </c>
      <c r="O399" s="76">
        <v>900990752</v>
      </c>
      <c r="P399" s="75" t="s">
        <v>135</v>
      </c>
      <c r="Q399" s="75" t="s">
        <v>136</v>
      </c>
      <c r="R399" s="120">
        <v>2716770</v>
      </c>
      <c r="S399" s="118">
        <v>0</v>
      </c>
      <c r="T399" s="120">
        <f t="shared" si="52"/>
        <v>2716770</v>
      </c>
      <c r="U399" s="118">
        <v>0</v>
      </c>
      <c r="V399" s="86">
        <f t="shared" si="51"/>
        <v>0</v>
      </c>
      <c r="W399" s="87">
        <f t="shared" si="53"/>
        <v>0.33333333333333331</v>
      </c>
    </row>
    <row r="400" spans="1:24" ht="24" hidden="1" customHeight="1" x14ac:dyDescent="0.3">
      <c r="A400" s="75" t="s">
        <v>24</v>
      </c>
      <c r="B400" s="75" t="s">
        <v>25</v>
      </c>
      <c r="C400" s="75" t="s">
        <v>26</v>
      </c>
      <c r="D400" s="75" t="s">
        <v>24</v>
      </c>
      <c r="E400" s="76">
        <v>73122</v>
      </c>
      <c r="F400" s="76">
        <v>95822</v>
      </c>
      <c r="G400" s="76" t="s">
        <v>1621</v>
      </c>
      <c r="H400" s="75" t="s">
        <v>140</v>
      </c>
      <c r="I400" s="75" t="s">
        <v>29</v>
      </c>
      <c r="J400" s="75" t="s">
        <v>1622</v>
      </c>
      <c r="K400" s="75" t="s">
        <v>35</v>
      </c>
      <c r="L400" s="77">
        <v>44824</v>
      </c>
      <c r="M400" s="77">
        <v>44864</v>
      </c>
      <c r="N400" s="75" t="s">
        <v>1623</v>
      </c>
      <c r="O400" s="76">
        <v>80071209</v>
      </c>
      <c r="P400" s="75" t="s">
        <v>135</v>
      </c>
      <c r="Q400" s="75" t="s">
        <v>136</v>
      </c>
      <c r="R400" s="120">
        <v>7948152</v>
      </c>
      <c r="S400" s="118">
        <v>0</v>
      </c>
      <c r="T400" s="120">
        <f t="shared" si="52"/>
        <v>7948152</v>
      </c>
      <c r="U400" s="118">
        <v>0</v>
      </c>
      <c r="V400" s="86">
        <f t="shared" si="51"/>
        <v>0</v>
      </c>
      <c r="W400" s="87">
        <f t="shared" si="53"/>
        <v>0.25</v>
      </c>
    </row>
    <row r="401" spans="1:24" ht="24" hidden="1" customHeight="1" x14ac:dyDescent="0.3">
      <c r="A401" s="75" t="s">
        <v>24</v>
      </c>
      <c r="B401" s="75" t="s">
        <v>25</v>
      </c>
      <c r="C401" s="75" t="s">
        <v>26</v>
      </c>
      <c r="D401" s="75" t="s">
        <v>24</v>
      </c>
      <c r="E401" s="76">
        <v>73622</v>
      </c>
      <c r="F401" s="76">
        <v>95722</v>
      </c>
      <c r="G401" s="76" t="s">
        <v>1624</v>
      </c>
      <c r="H401" s="75" t="s">
        <v>140</v>
      </c>
      <c r="I401" s="75" t="s">
        <v>29</v>
      </c>
      <c r="J401" s="75" t="s">
        <v>1625</v>
      </c>
      <c r="K401" s="75" t="s">
        <v>35</v>
      </c>
      <c r="L401" s="77">
        <v>44821</v>
      </c>
      <c r="M401" s="77">
        <v>44910</v>
      </c>
      <c r="N401" s="75" t="s">
        <v>1626</v>
      </c>
      <c r="O401" s="76">
        <v>1053617045</v>
      </c>
      <c r="P401" s="75" t="s">
        <v>138</v>
      </c>
      <c r="Q401" s="75" t="s">
        <v>212</v>
      </c>
      <c r="R401" s="120">
        <v>4753333</v>
      </c>
      <c r="S401" s="118">
        <v>0</v>
      </c>
      <c r="T401" s="120">
        <f t="shared" si="52"/>
        <v>4753333</v>
      </c>
      <c r="U401" s="118">
        <v>0</v>
      </c>
      <c r="V401" s="86">
        <f t="shared" si="51"/>
        <v>0</v>
      </c>
      <c r="W401" s="87">
        <f t="shared" si="53"/>
        <v>0.14606741573033707</v>
      </c>
    </row>
    <row r="402" spans="1:24" ht="24" hidden="1" customHeight="1" x14ac:dyDescent="0.3">
      <c r="A402" s="75" t="s">
        <v>24</v>
      </c>
      <c r="B402" s="75" t="s">
        <v>25</v>
      </c>
      <c r="C402" s="75" t="s">
        <v>26</v>
      </c>
      <c r="D402" s="75" t="s">
        <v>24</v>
      </c>
      <c r="E402" s="76">
        <v>69622</v>
      </c>
      <c r="F402" s="76">
        <v>97122</v>
      </c>
      <c r="G402" s="76" t="s">
        <v>1627</v>
      </c>
      <c r="H402" s="75" t="s">
        <v>140</v>
      </c>
      <c r="I402" s="75" t="s">
        <v>32</v>
      </c>
      <c r="J402" s="75" t="s">
        <v>1628</v>
      </c>
      <c r="K402" s="75" t="s">
        <v>35</v>
      </c>
      <c r="L402" s="77">
        <v>44826</v>
      </c>
      <c r="M402" s="77">
        <v>44915</v>
      </c>
      <c r="N402" s="75" t="s">
        <v>1629</v>
      </c>
      <c r="O402" s="76">
        <v>79415784</v>
      </c>
      <c r="P402" s="75" t="s">
        <v>135</v>
      </c>
      <c r="Q402" s="75" t="s">
        <v>136</v>
      </c>
      <c r="R402" s="120">
        <v>10790000</v>
      </c>
      <c r="S402" s="118">
        <v>0</v>
      </c>
      <c r="T402" s="120">
        <f t="shared" si="52"/>
        <v>10790000</v>
      </c>
      <c r="U402" s="118">
        <v>0</v>
      </c>
      <c r="V402" s="86">
        <f t="shared" si="51"/>
        <v>0</v>
      </c>
      <c r="W402" s="87">
        <f t="shared" si="53"/>
        <v>8.98876404494382E-2</v>
      </c>
    </row>
    <row r="403" spans="1:24" ht="24" hidden="1" customHeight="1" x14ac:dyDescent="0.3">
      <c r="A403" s="75" t="s">
        <v>24</v>
      </c>
      <c r="B403" s="75" t="s">
        <v>25</v>
      </c>
      <c r="C403" s="75" t="s">
        <v>26</v>
      </c>
      <c r="D403" s="75" t="s">
        <v>24</v>
      </c>
      <c r="E403" s="76">
        <v>72322</v>
      </c>
      <c r="F403" s="76">
        <v>96722</v>
      </c>
      <c r="G403" s="76" t="s">
        <v>1630</v>
      </c>
      <c r="H403" s="75" t="s">
        <v>140</v>
      </c>
      <c r="I403" s="75" t="s">
        <v>29</v>
      </c>
      <c r="J403" s="75" t="s">
        <v>1631</v>
      </c>
      <c r="K403" s="75" t="s">
        <v>35</v>
      </c>
      <c r="L403" s="77">
        <v>44825</v>
      </c>
      <c r="M403" s="77">
        <v>44910</v>
      </c>
      <c r="N403" s="75" t="s">
        <v>1632</v>
      </c>
      <c r="O403" s="76">
        <v>73578369</v>
      </c>
      <c r="P403" s="75" t="s">
        <v>135</v>
      </c>
      <c r="Q403" s="75" t="s">
        <v>136</v>
      </c>
      <c r="R403" s="120">
        <v>4746666</v>
      </c>
      <c r="S403" s="118">
        <v>0</v>
      </c>
      <c r="T403" s="120">
        <f t="shared" si="52"/>
        <v>4746666</v>
      </c>
      <c r="U403" s="118">
        <v>0</v>
      </c>
      <c r="V403" s="86">
        <f t="shared" si="51"/>
        <v>0</v>
      </c>
      <c r="W403" s="87">
        <f t="shared" si="53"/>
        <v>0.10588235294117647</v>
      </c>
    </row>
    <row r="404" spans="1:24" s="129" customFormat="1" ht="24" customHeight="1" x14ac:dyDescent="0.3">
      <c r="A404" s="129" t="s">
        <v>24</v>
      </c>
      <c r="B404" s="129" t="s">
        <v>25</v>
      </c>
      <c r="C404" s="129" t="s">
        <v>26</v>
      </c>
      <c r="D404" s="129" t="s">
        <v>24</v>
      </c>
      <c r="E404" s="130">
        <v>44522</v>
      </c>
      <c r="F404" s="130"/>
      <c r="G404" s="130" t="s">
        <v>1633</v>
      </c>
      <c r="H404" s="129" t="s">
        <v>140</v>
      </c>
      <c r="I404" s="129" t="s">
        <v>32</v>
      </c>
      <c r="J404" s="129" t="s">
        <v>1634</v>
      </c>
      <c r="K404" s="129" t="s">
        <v>155</v>
      </c>
      <c r="M404" s="133">
        <v>44864</v>
      </c>
      <c r="N404" s="129" t="s">
        <v>1551</v>
      </c>
      <c r="O404" s="130">
        <v>900007203</v>
      </c>
      <c r="P404" s="129" t="s">
        <v>135</v>
      </c>
      <c r="Q404" s="129" t="s">
        <v>136</v>
      </c>
      <c r="R404" s="134">
        <v>16180000</v>
      </c>
      <c r="S404" s="135">
        <v>0</v>
      </c>
      <c r="T404" s="134">
        <f t="shared" si="52"/>
        <v>16180000</v>
      </c>
      <c r="U404" s="135">
        <v>0</v>
      </c>
      <c r="V404" s="136">
        <f t="shared" si="51"/>
        <v>0</v>
      </c>
      <c r="W404" s="137">
        <f t="shared" si="53"/>
        <v>0.99933131241084161</v>
      </c>
      <c r="X404" s="129" t="s">
        <v>1654</v>
      </c>
    </row>
    <row r="405" spans="1:24" ht="24" hidden="1" customHeight="1" x14ac:dyDescent="0.3">
      <c r="A405" s="75" t="s">
        <v>24</v>
      </c>
      <c r="B405" s="75" t="s">
        <v>25</v>
      </c>
      <c r="C405" s="75" t="s">
        <v>26</v>
      </c>
      <c r="D405" s="75" t="s">
        <v>24</v>
      </c>
      <c r="E405" s="76">
        <v>81922</v>
      </c>
      <c r="F405" s="76">
        <v>97322</v>
      </c>
      <c r="G405" s="76" t="s">
        <v>1635</v>
      </c>
      <c r="H405" s="75" t="s">
        <v>140</v>
      </c>
      <c r="I405" s="75" t="s">
        <v>29</v>
      </c>
      <c r="J405" s="75" t="s">
        <v>1265</v>
      </c>
      <c r="K405" s="75" t="s">
        <v>35</v>
      </c>
      <c r="L405" s="77">
        <v>44825</v>
      </c>
      <c r="M405" s="77">
        <v>44864</v>
      </c>
      <c r="N405" s="75" t="s">
        <v>1636</v>
      </c>
      <c r="O405" s="76">
        <v>901318924</v>
      </c>
      <c r="P405" s="75" t="s">
        <v>135</v>
      </c>
      <c r="Q405" s="75" t="s">
        <v>136</v>
      </c>
      <c r="R405" s="120">
        <v>24499999</v>
      </c>
      <c r="S405" s="118">
        <v>0</v>
      </c>
      <c r="T405" s="120">
        <f t="shared" si="52"/>
        <v>24499999</v>
      </c>
      <c r="U405" s="118">
        <v>0</v>
      </c>
      <c r="V405" s="86">
        <f t="shared" si="51"/>
        <v>0</v>
      </c>
      <c r="W405" s="87">
        <f t="shared" si="53"/>
        <v>0.23076923076923078</v>
      </c>
    </row>
    <row r="406" spans="1:24" ht="24" hidden="1" customHeight="1" x14ac:dyDescent="0.3">
      <c r="A406" s="75" t="s">
        <v>24</v>
      </c>
      <c r="B406" s="75" t="s">
        <v>25</v>
      </c>
      <c r="C406" s="75" t="s">
        <v>26</v>
      </c>
      <c r="D406" s="75" t="s">
        <v>24</v>
      </c>
      <c r="E406" s="76">
        <v>70722</v>
      </c>
      <c r="F406" s="76">
        <v>97822</v>
      </c>
      <c r="G406" s="76" t="s">
        <v>1637</v>
      </c>
      <c r="H406" s="75" t="s">
        <v>140</v>
      </c>
      <c r="I406" s="75" t="s">
        <v>158</v>
      </c>
      <c r="J406" s="75" t="s">
        <v>1638</v>
      </c>
      <c r="K406" s="75" t="s">
        <v>1639</v>
      </c>
      <c r="L406" s="77">
        <v>44830</v>
      </c>
      <c r="M406" s="77">
        <v>44895</v>
      </c>
      <c r="N406" s="75" t="s">
        <v>112</v>
      </c>
      <c r="O406" s="76">
        <v>17119230</v>
      </c>
      <c r="P406" s="75" t="s">
        <v>135</v>
      </c>
      <c r="Q406" s="75" t="s">
        <v>136</v>
      </c>
      <c r="R406" s="120">
        <v>90000000</v>
      </c>
      <c r="S406" s="118">
        <v>0</v>
      </c>
      <c r="T406" s="120">
        <f t="shared" si="52"/>
        <v>90000000</v>
      </c>
      <c r="U406" s="118">
        <v>0</v>
      </c>
      <c r="V406" s="86">
        <f t="shared" si="51"/>
        <v>0</v>
      </c>
      <c r="W406" s="87">
        <f t="shared" si="53"/>
        <v>6.1538461538461542E-2</v>
      </c>
    </row>
    <row r="407" spans="1:24" s="129" customFormat="1" ht="24" customHeight="1" x14ac:dyDescent="0.3">
      <c r="A407" s="129" t="s">
        <v>24</v>
      </c>
      <c r="B407" s="75" t="s">
        <v>25</v>
      </c>
      <c r="C407" s="75" t="s">
        <v>26</v>
      </c>
      <c r="D407" s="75" t="s">
        <v>24</v>
      </c>
      <c r="E407" s="130">
        <v>46522</v>
      </c>
      <c r="F407" s="130"/>
      <c r="G407" s="130" t="s">
        <v>1643</v>
      </c>
      <c r="H407" s="129" t="s">
        <v>140</v>
      </c>
      <c r="I407" s="129" t="s">
        <v>158</v>
      </c>
      <c r="J407" s="129" t="s">
        <v>1644</v>
      </c>
      <c r="K407" s="129" t="s">
        <v>35</v>
      </c>
      <c r="M407" s="133">
        <v>44895</v>
      </c>
      <c r="N407" s="129" t="s">
        <v>1645</v>
      </c>
      <c r="O407" s="130">
        <v>830053792</v>
      </c>
      <c r="P407" s="129" t="s">
        <v>135</v>
      </c>
      <c r="Q407" s="129" t="s">
        <v>136</v>
      </c>
      <c r="R407" s="134">
        <v>40000000</v>
      </c>
      <c r="S407" s="135">
        <v>0</v>
      </c>
      <c r="T407" s="134">
        <f t="shared" si="52"/>
        <v>40000000</v>
      </c>
      <c r="U407" s="135">
        <v>0</v>
      </c>
      <c r="V407" s="136">
        <f t="shared" si="51"/>
        <v>0</v>
      </c>
      <c r="W407" s="137">
        <f t="shared" si="53"/>
        <v>0.99864127408397374</v>
      </c>
      <c r="X407" s="129" t="s">
        <v>1654</v>
      </c>
    </row>
    <row r="408" spans="1:24" ht="24" hidden="1" customHeight="1" x14ac:dyDescent="0.3">
      <c r="A408" s="75" t="s">
        <v>24</v>
      </c>
      <c r="B408" s="75" t="s">
        <v>25</v>
      </c>
      <c r="C408" s="75" t="s">
        <v>26</v>
      </c>
      <c r="D408" s="75" t="s">
        <v>24</v>
      </c>
      <c r="E408" s="76">
        <v>79622</v>
      </c>
      <c r="F408" s="76">
        <v>97422</v>
      </c>
      <c r="G408" s="76" t="s">
        <v>1646</v>
      </c>
      <c r="H408" s="75" t="s">
        <v>140</v>
      </c>
      <c r="I408" s="75" t="s">
        <v>29</v>
      </c>
      <c r="J408" s="75" t="s">
        <v>1648</v>
      </c>
      <c r="K408" s="75" t="s">
        <v>35</v>
      </c>
      <c r="L408" s="77">
        <v>44825</v>
      </c>
      <c r="M408" s="77">
        <v>44895</v>
      </c>
      <c r="N408" s="75" t="s">
        <v>1647</v>
      </c>
      <c r="O408" s="76">
        <v>52555282</v>
      </c>
      <c r="P408" s="75" t="s">
        <v>135</v>
      </c>
      <c r="Q408" s="75" t="s">
        <v>136</v>
      </c>
      <c r="R408" s="120">
        <v>9466666</v>
      </c>
      <c r="S408" s="118">
        <v>0</v>
      </c>
      <c r="T408" s="120">
        <f t="shared" si="52"/>
        <v>9466666</v>
      </c>
      <c r="U408" s="118">
        <v>0</v>
      </c>
      <c r="V408" s="86">
        <f t="shared" si="51"/>
        <v>0</v>
      </c>
      <c r="W408" s="87">
        <f t="shared" si="53"/>
        <v>0.12857142857142856</v>
      </c>
    </row>
  </sheetData>
  <autoFilter ref="A2:X408">
    <filterColumn colId="6">
      <colorFilter dxfId="0"/>
    </filterColumn>
  </autoFilter>
  <conditionalFormatting sqref="W1:W3 W6:W18 W20:W31 W33:W35 W38:W40 W42 W44 W46:W52 W54 W57 W60 W62:W64 W67:W73 W75:W83 W85:W93 W96:W99 W101 W105:W109 W112:W113 W116 W120:W123 W125 W127:W128 W131 W133:W137 W139:W140 W144 W146 W176:W177 W179 W186 W188:W196 W198:W200 W202 W205:W214 W219:W226 W228:W238 W257:W258 W293 W301 W331:W335 W337:W1048576 W310:W329 W303:W306 W148:W159 W162:W167 W169:W172 W174 W183:W184 W245:W248 W254:W255 W260:W261 W263:W267 W272 W278:W279 W281:W282 W284:W286 W288:W289 W295:W299">
    <cfRule type="cellIs" dxfId="71" priority="109" operator="lessThan">
      <formula>1</formula>
    </cfRule>
    <cfRule type="cellIs" dxfId="70" priority="110" operator="greaterThanOrEqual">
      <formula>1</formula>
    </cfRule>
    <cfRule type="cellIs" dxfId="69" priority="111" operator="greaterThanOrEqual">
      <formula>1</formula>
    </cfRule>
  </conditionalFormatting>
  <conditionalFormatting sqref="G265:G272">
    <cfRule type="duplicateValues" dxfId="68" priority="53"/>
  </conditionalFormatting>
  <conditionalFormatting sqref="G265:G272">
    <cfRule type="duplicateValues" dxfId="67" priority="54"/>
  </conditionalFormatting>
  <conditionalFormatting sqref="G273 G275">
    <cfRule type="duplicateValues" dxfId="66" priority="51"/>
  </conditionalFormatting>
  <conditionalFormatting sqref="G273">
    <cfRule type="duplicateValues" dxfId="65" priority="52"/>
  </conditionalFormatting>
  <conditionalFormatting sqref="G276">
    <cfRule type="duplicateValues" dxfId="64" priority="49"/>
  </conditionalFormatting>
  <conditionalFormatting sqref="G276">
    <cfRule type="duplicateValues" dxfId="63" priority="50"/>
  </conditionalFormatting>
  <conditionalFormatting sqref="G277:G279">
    <cfRule type="duplicateValues" dxfId="62" priority="47"/>
  </conditionalFormatting>
  <conditionalFormatting sqref="G277:G279">
    <cfRule type="duplicateValues" dxfId="61" priority="48"/>
  </conditionalFormatting>
  <conditionalFormatting sqref="G280">
    <cfRule type="duplicateValues" dxfId="60" priority="45"/>
  </conditionalFormatting>
  <conditionalFormatting sqref="G280">
    <cfRule type="duplicateValues" dxfId="59" priority="46"/>
  </conditionalFormatting>
  <conditionalFormatting sqref="G281">
    <cfRule type="duplicateValues" dxfId="58" priority="43"/>
  </conditionalFormatting>
  <conditionalFormatting sqref="G281">
    <cfRule type="duplicateValues" dxfId="57" priority="44"/>
  </conditionalFormatting>
  <conditionalFormatting sqref="G282:G283">
    <cfRule type="duplicateValues" dxfId="56" priority="41"/>
  </conditionalFormatting>
  <conditionalFormatting sqref="G282:G283">
    <cfRule type="duplicateValues" dxfId="55" priority="42"/>
  </conditionalFormatting>
  <conditionalFormatting sqref="N265:N273 N275">
    <cfRule type="duplicateValues" dxfId="54" priority="34"/>
  </conditionalFormatting>
  <conditionalFormatting sqref="N265:N273">
    <cfRule type="duplicateValues" dxfId="53" priority="33"/>
  </conditionalFormatting>
  <conditionalFormatting sqref="N276:N280">
    <cfRule type="duplicateValues" dxfId="52" priority="32"/>
  </conditionalFormatting>
  <conditionalFormatting sqref="N276:N280">
    <cfRule type="duplicateValues" dxfId="51" priority="31"/>
  </conditionalFormatting>
  <conditionalFormatting sqref="N281:N282 N284:O297 O283">
    <cfRule type="duplicateValues" dxfId="50" priority="35"/>
  </conditionalFormatting>
  <conditionalFormatting sqref="N274">
    <cfRule type="duplicateValues" dxfId="49" priority="15"/>
  </conditionalFormatting>
  <conditionalFormatting sqref="N274">
    <cfRule type="duplicateValues" dxfId="48" priority="14"/>
  </conditionalFormatting>
  <conditionalFormatting sqref="N286">
    <cfRule type="duplicateValues" dxfId="47" priority="13"/>
  </conditionalFormatting>
  <conditionalFormatting sqref="W5">
    <cfRule type="cellIs" dxfId="46" priority="10" operator="lessThan">
      <formula>1</formula>
    </cfRule>
    <cfRule type="cellIs" dxfId="45" priority="11" operator="greaterThanOrEqual">
      <formula>1</formula>
    </cfRule>
    <cfRule type="cellIs" dxfId="44" priority="12" operator="greaterThanOrEqual">
      <formula>1</formula>
    </cfRule>
  </conditionalFormatting>
  <conditionalFormatting sqref="W336 W330 W307:W309 W302 W300 W294 W290:W292 W287 W283 W280 W273:W277 W268:W271 W262 W259 W256 W249:W253 W239:W244 W227 W215:W218 W203:W204 W201 W197 W187 W185 W180:W182 W178 W175 W173 W168 W160:W161 W147 W145 W141:W143 W138 W132 W129:W130 W126 W124 W117:W119 W114:W115 W110:W111 W102:W104 W100 W94:W95 W84 W74 W65:W66 W61 W58:W59 W55:W56 W53 W45 W43 W41 W36:W37 W32 W19">
    <cfRule type="cellIs" dxfId="43" priority="4" operator="lessThan">
      <formula>1</formula>
    </cfRule>
    <cfRule type="cellIs" dxfId="42" priority="5" operator="greaterThanOrEqual">
      <formula>1</formula>
    </cfRule>
    <cfRule type="cellIs" dxfId="41" priority="6" operator="greaterThanOrEqual">
      <formula>1</formula>
    </cfRule>
  </conditionalFormatting>
  <conditionalFormatting sqref="W4">
    <cfRule type="cellIs" dxfId="40" priority="1" operator="lessThan">
      <formula>1</formula>
    </cfRule>
    <cfRule type="cellIs" dxfId="39" priority="2" operator="greaterThanOrEqual">
      <formula>1</formula>
    </cfRule>
    <cfRule type="cellIs" dxfId="38" priority="3" operator="greaterThanOrEqual">
      <formula>1</formula>
    </cfRule>
  </conditionalFormatting>
  <dataValidations xWindow="377" yWindow="398" count="8">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T229:T237 T3:T13 R360:R385 T254:T256">
      <formula1>-9223372036854770000</formula1>
      <formula2>9223372036854770000</formula2>
    </dataValidation>
    <dataValidation type="list" allowBlank="1" showInputMessage="1" showErrorMessage="1" sqref="I229">
      <formula1>"Licitación pública,Licitación Pública (Acuerdo Marco de Precios),Selección abreviada,Selección abreviada (Bolsa Mercantil),Concurso de méritos,Contratación directa,Mínima cuantía,Asociación Pública Privada,Otra (ver observaciones)"</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J367 J369 J374 J383:J384">
      <formula1>0</formula1>
      <formula2>390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L360:L385">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M360:M385">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O367 O382">
      <formula1>-99999999999</formula1>
      <formula2>99999999999</formula2>
    </dataValidation>
    <dataValidation type="textLength" allowBlank="1" showInputMessage="1" showErrorMessage="1" errorTitle="Entrada no válida" error="Escriba un texto " promptTitle="Cualquier contenido" prompt=" Registre COMPLETO nombres y apellidos del Supervisor del contrato." sqref="P378">
      <formula1>0</formula1>
      <formula2>4000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C3:C408">
      <formula1>0</formula1>
      <formula2>200</formula2>
    </dataValidation>
  </dataValidations>
  <hyperlinks>
    <hyperlink ref="N237" r:id="rId1" tooltip="IMPLESEG SAS Calle 33 # 44A - 09, Bogota, Colombia" display="https://colombiacompra.coupahost.com/suppliers/show/1162"/>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A1:AD1048576"/>
  <sheetViews>
    <sheetView topLeftCell="O1" workbookViewId="0">
      <selection activeCell="Z2" sqref="Z2"/>
    </sheetView>
  </sheetViews>
  <sheetFormatPr baseColWidth="10" defaultColWidth="0" defaultRowHeight="12.75" x14ac:dyDescent="0.2"/>
  <cols>
    <col min="1" max="1" width="10.85546875" style="23" customWidth="1"/>
    <col min="2" max="2" width="10.85546875" style="24" customWidth="1"/>
    <col min="3" max="3" width="16.5703125" style="24" customWidth="1"/>
    <col min="4" max="4" width="20.42578125" style="24" customWidth="1"/>
    <col min="5" max="7" width="10.85546875" style="24" customWidth="1"/>
    <col min="8" max="8" width="19.5703125" style="24" customWidth="1"/>
    <col min="9" max="9" width="25.28515625" style="24" customWidth="1"/>
    <col min="10" max="10" width="24.85546875" style="60" bestFit="1" customWidth="1"/>
    <col min="11" max="11" width="18.28515625" style="24" bestFit="1" customWidth="1"/>
    <col min="12" max="12" width="14.42578125" style="24" customWidth="1"/>
    <col min="13" max="13" width="11.7109375" style="24" customWidth="1"/>
    <col min="14" max="14" width="43" style="24" bestFit="1" customWidth="1"/>
    <col min="15" max="15" width="34" style="24" customWidth="1"/>
    <col min="16" max="16" width="28.5703125" style="24" customWidth="1"/>
    <col min="17" max="17" width="24.5703125" style="24" customWidth="1"/>
    <col min="18" max="19" width="13.85546875" style="24" bestFit="1" customWidth="1"/>
    <col min="20" max="20" width="13.85546875" style="24" customWidth="1"/>
    <col min="21" max="21" width="12.5703125" style="24" customWidth="1"/>
    <col min="22" max="22" width="20.7109375" style="24" customWidth="1"/>
    <col min="23" max="23" width="16.5703125" style="24" customWidth="1"/>
    <col min="24" max="25" width="16.5703125" style="61" customWidth="1"/>
    <col min="26" max="26" width="22.5703125" style="61" customWidth="1"/>
    <col min="27" max="30" width="0" style="24" hidden="1" customWidth="1"/>
    <col min="31" max="16384" width="10.85546875" style="24" hidden="1"/>
  </cols>
  <sheetData>
    <row r="1" spans="1:28" s="12" customFormat="1" ht="42" customHeight="1" x14ac:dyDescent="0.2">
      <c r="A1" s="3" t="s">
        <v>0</v>
      </c>
      <c r="B1" s="4" t="s">
        <v>1</v>
      </c>
      <c r="C1" s="5" t="s">
        <v>2</v>
      </c>
      <c r="D1" s="5" t="s">
        <v>3</v>
      </c>
      <c r="E1" s="5" t="s">
        <v>4</v>
      </c>
      <c r="F1" s="5" t="s">
        <v>5</v>
      </c>
      <c r="G1" s="5" t="s">
        <v>6</v>
      </c>
      <c r="H1" s="5" t="s">
        <v>7</v>
      </c>
      <c r="I1" s="5" t="s">
        <v>8</v>
      </c>
      <c r="J1" s="6" t="s">
        <v>9</v>
      </c>
      <c r="K1" s="5" t="s">
        <v>10</v>
      </c>
      <c r="L1" s="5" t="s">
        <v>11</v>
      </c>
      <c r="M1" s="5" t="s">
        <v>12</v>
      </c>
      <c r="N1" s="5" t="s">
        <v>13</v>
      </c>
      <c r="O1" s="7" t="s">
        <v>14</v>
      </c>
      <c r="P1" s="6" t="s">
        <v>15</v>
      </c>
      <c r="Q1" s="6" t="s">
        <v>16</v>
      </c>
      <c r="R1" s="8" t="s">
        <v>17</v>
      </c>
      <c r="S1" s="8" t="s">
        <v>18</v>
      </c>
      <c r="T1" s="8" t="s">
        <v>19</v>
      </c>
      <c r="U1" s="8" t="s">
        <v>20</v>
      </c>
      <c r="V1" s="9" t="s">
        <v>21</v>
      </c>
      <c r="W1" s="9" t="s">
        <v>22</v>
      </c>
      <c r="X1" s="10" t="s">
        <v>1451</v>
      </c>
      <c r="Y1" s="10" t="s">
        <v>1452</v>
      </c>
      <c r="Z1" s="11" t="s">
        <v>23</v>
      </c>
    </row>
    <row r="2" spans="1:28" s="21" customFormat="1" ht="27.75" customHeight="1" x14ac:dyDescent="0.2">
      <c r="A2" s="13" t="s">
        <v>24</v>
      </c>
      <c r="B2" s="13" t="s">
        <v>25</v>
      </c>
      <c r="C2" s="13" t="s">
        <v>26</v>
      </c>
      <c r="D2" s="13" t="s">
        <v>24</v>
      </c>
      <c r="E2" s="13">
        <v>24222</v>
      </c>
      <c r="F2" s="13">
        <v>46122</v>
      </c>
      <c r="G2" s="14" t="s">
        <v>1276</v>
      </c>
      <c r="H2" s="13" t="s">
        <v>140</v>
      </c>
      <c r="I2" s="13" t="s">
        <v>230</v>
      </c>
      <c r="J2" s="13" t="s">
        <v>1277</v>
      </c>
      <c r="K2" s="13" t="s">
        <v>1278</v>
      </c>
      <c r="L2" s="15">
        <v>44686</v>
      </c>
      <c r="M2" s="15">
        <v>44884</v>
      </c>
      <c r="N2" s="14" t="s">
        <v>1279</v>
      </c>
      <c r="O2" s="14">
        <v>9015817323</v>
      </c>
      <c r="P2" s="13" t="s">
        <v>135</v>
      </c>
      <c r="Q2" s="13" t="s">
        <v>1176</v>
      </c>
      <c r="R2" s="13">
        <v>173077000</v>
      </c>
      <c r="S2" s="13">
        <v>0</v>
      </c>
      <c r="T2" s="13">
        <v>173077000</v>
      </c>
      <c r="U2" s="13">
        <v>62897143</v>
      </c>
      <c r="V2" s="72">
        <f t="shared" ref="V2" si="0">+U2/T2</f>
        <v>0.36340555359753174</v>
      </c>
      <c r="W2" s="73">
        <v>0.75</v>
      </c>
      <c r="X2" s="13" t="s">
        <v>1453</v>
      </c>
      <c r="Y2" s="18">
        <v>2021011000039</v>
      </c>
      <c r="Z2" s="19" t="s">
        <v>1454</v>
      </c>
      <c r="AA2" s="20"/>
      <c r="AB2" s="20"/>
    </row>
    <row r="3" spans="1:28" s="21" customFormat="1" ht="27.75" customHeight="1" x14ac:dyDescent="0.2">
      <c r="A3" s="13" t="s">
        <v>24</v>
      </c>
      <c r="B3" s="13" t="s">
        <v>25</v>
      </c>
      <c r="C3" s="13" t="s">
        <v>26</v>
      </c>
      <c r="D3" s="13" t="s">
        <v>24</v>
      </c>
      <c r="E3" s="13">
        <v>24122</v>
      </c>
      <c r="F3" s="13">
        <v>47222</v>
      </c>
      <c r="G3" s="14" t="s">
        <v>1280</v>
      </c>
      <c r="H3" s="13" t="s">
        <v>140</v>
      </c>
      <c r="I3" s="13" t="s">
        <v>230</v>
      </c>
      <c r="J3" s="22" t="s">
        <v>1281</v>
      </c>
      <c r="K3" s="13" t="s">
        <v>35</v>
      </c>
      <c r="L3" s="15">
        <v>44686</v>
      </c>
      <c r="M3" s="15">
        <v>44883</v>
      </c>
      <c r="N3" s="14" t="s">
        <v>1282</v>
      </c>
      <c r="O3" s="14">
        <v>9015830769</v>
      </c>
      <c r="P3" s="13" t="s">
        <v>135</v>
      </c>
      <c r="Q3" s="13" t="s">
        <v>43</v>
      </c>
      <c r="R3" s="13">
        <v>351851210</v>
      </c>
      <c r="S3" s="13">
        <v>0</v>
      </c>
      <c r="T3" s="13">
        <v>351851210</v>
      </c>
      <c r="U3" s="1">
        <v>201057836</v>
      </c>
      <c r="V3" s="16">
        <v>0.57140000000000002</v>
      </c>
      <c r="W3" s="17">
        <v>0.75</v>
      </c>
      <c r="X3" s="13" t="s">
        <v>1453</v>
      </c>
      <c r="Y3" s="155">
        <v>2021011000039</v>
      </c>
      <c r="Z3" s="19"/>
      <c r="AA3" s="20"/>
      <c r="AB3" s="20"/>
    </row>
    <row r="4" spans="1:28" s="21" customFormat="1" ht="28.5" customHeight="1" x14ac:dyDescent="0.2">
      <c r="A4" s="13" t="s">
        <v>24</v>
      </c>
      <c r="B4" s="13" t="s">
        <v>25</v>
      </c>
      <c r="C4" s="13" t="s">
        <v>26</v>
      </c>
      <c r="D4" s="13" t="s">
        <v>24</v>
      </c>
      <c r="E4" s="13">
        <v>23522</v>
      </c>
      <c r="F4" s="13">
        <v>50822</v>
      </c>
      <c r="G4" s="14" t="s">
        <v>1292</v>
      </c>
      <c r="H4" s="13" t="s">
        <v>140</v>
      </c>
      <c r="I4" s="13" t="s">
        <v>153</v>
      </c>
      <c r="J4" s="13" t="s">
        <v>1293</v>
      </c>
      <c r="K4" s="13" t="s">
        <v>150</v>
      </c>
      <c r="L4" s="15">
        <v>44686</v>
      </c>
      <c r="M4" s="15">
        <v>44864</v>
      </c>
      <c r="N4" s="14" t="s">
        <v>1294</v>
      </c>
      <c r="O4" s="14">
        <v>9015851505</v>
      </c>
      <c r="P4" s="13" t="s">
        <v>135</v>
      </c>
      <c r="Q4" s="13" t="s">
        <v>43</v>
      </c>
      <c r="R4" s="13">
        <v>4191122131</v>
      </c>
      <c r="S4" s="13">
        <v>0</v>
      </c>
      <c r="T4" s="13">
        <v>4191122131</v>
      </c>
      <c r="U4" s="13">
        <v>1840318093</v>
      </c>
      <c r="V4" s="16">
        <v>0.43909999999999999</v>
      </c>
      <c r="W4" s="17">
        <v>0.83</v>
      </c>
      <c r="X4" s="13" t="s">
        <v>1453</v>
      </c>
      <c r="Y4" s="155">
        <v>2021011000039</v>
      </c>
      <c r="Z4" s="19"/>
      <c r="AA4" s="20"/>
      <c r="AB4" s="20"/>
    </row>
    <row r="5" spans="1:28" s="21" customFormat="1" ht="25.5" customHeight="1" x14ac:dyDescent="0.2">
      <c r="A5" s="13" t="s">
        <v>24</v>
      </c>
      <c r="B5" s="13" t="s">
        <v>25</v>
      </c>
      <c r="C5" s="13" t="s">
        <v>26</v>
      </c>
      <c r="D5" s="13" t="s">
        <v>24</v>
      </c>
      <c r="E5" s="13">
        <v>23722</v>
      </c>
      <c r="F5" s="13">
        <v>51022</v>
      </c>
      <c r="G5" s="14" t="s">
        <v>1302</v>
      </c>
      <c r="H5" s="13" t="s">
        <v>140</v>
      </c>
      <c r="I5" s="13" t="s">
        <v>153</v>
      </c>
      <c r="J5" s="13" t="s">
        <v>1301</v>
      </c>
      <c r="K5" s="13" t="s">
        <v>150</v>
      </c>
      <c r="L5" s="15">
        <v>44686</v>
      </c>
      <c r="M5" s="15">
        <v>44864</v>
      </c>
      <c r="N5" s="14" t="s">
        <v>1303</v>
      </c>
      <c r="O5" s="62">
        <v>901586798</v>
      </c>
      <c r="P5" s="13" t="s">
        <v>135</v>
      </c>
      <c r="Q5" s="13" t="s">
        <v>1176</v>
      </c>
      <c r="R5" s="13">
        <v>1951859650</v>
      </c>
      <c r="S5" s="13">
        <v>0</v>
      </c>
      <c r="T5" s="13">
        <v>1951859650</v>
      </c>
      <c r="U5" s="1">
        <v>1108761539</v>
      </c>
      <c r="V5" s="16">
        <v>0.56810000000000005</v>
      </c>
      <c r="W5" s="17">
        <v>0.83</v>
      </c>
      <c r="X5" s="13" t="s">
        <v>1453</v>
      </c>
      <c r="Y5" s="155">
        <v>2021011000039</v>
      </c>
      <c r="Z5" s="19"/>
      <c r="AA5" s="20"/>
      <c r="AB5" s="20"/>
    </row>
    <row r="6" spans="1:28" s="21" customFormat="1" ht="26.25" customHeight="1" x14ac:dyDescent="0.2">
      <c r="A6" s="13" t="s">
        <v>24</v>
      </c>
      <c r="B6" s="13" t="s">
        <v>25</v>
      </c>
      <c r="C6" s="13" t="s">
        <v>26</v>
      </c>
      <c r="D6" s="13" t="s">
        <v>24</v>
      </c>
      <c r="E6" s="13">
        <v>24322</v>
      </c>
      <c r="F6" s="13">
        <v>52922</v>
      </c>
      <c r="G6" s="14" t="s">
        <v>1307</v>
      </c>
      <c r="H6" s="13" t="s">
        <v>140</v>
      </c>
      <c r="I6" s="13" t="s">
        <v>158</v>
      </c>
      <c r="J6" s="13" t="s">
        <v>1308</v>
      </c>
      <c r="K6" s="13" t="s">
        <v>35</v>
      </c>
      <c r="L6" s="15">
        <v>44684</v>
      </c>
      <c r="M6" s="15">
        <v>44804</v>
      </c>
      <c r="N6" s="14" t="s">
        <v>1309</v>
      </c>
      <c r="O6" s="14">
        <v>830100593</v>
      </c>
      <c r="P6" s="13" t="s">
        <v>135</v>
      </c>
      <c r="Q6" s="13" t="s">
        <v>43</v>
      </c>
      <c r="R6" s="13">
        <v>81845019</v>
      </c>
      <c r="S6" s="13">
        <v>19087343</v>
      </c>
      <c r="T6" s="13">
        <v>100932362</v>
      </c>
      <c r="U6" s="13">
        <v>0</v>
      </c>
      <c r="V6" s="16">
        <v>0</v>
      </c>
      <c r="W6" s="17">
        <v>1</v>
      </c>
      <c r="X6" s="13" t="s">
        <v>1453</v>
      </c>
      <c r="Y6" s="155">
        <v>2021011000039</v>
      </c>
      <c r="Z6" s="19"/>
      <c r="AA6" s="20"/>
      <c r="AB6" s="20"/>
    </row>
    <row r="7" spans="1:28" s="21" customFormat="1" ht="23.25" customHeight="1" x14ac:dyDescent="0.2">
      <c r="A7" s="13" t="s">
        <v>24</v>
      </c>
      <c r="B7" s="13" t="s">
        <v>25</v>
      </c>
      <c r="C7" s="13" t="s">
        <v>1455</v>
      </c>
      <c r="D7" s="13" t="s">
        <v>24</v>
      </c>
      <c r="E7" s="13">
        <v>52022</v>
      </c>
      <c r="F7" s="13">
        <v>71022</v>
      </c>
      <c r="G7" s="14" t="s">
        <v>1426</v>
      </c>
      <c r="H7" s="13" t="s">
        <v>140</v>
      </c>
      <c r="I7" s="13" t="s">
        <v>158</v>
      </c>
      <c r="J7" s="13" t="s">
        <v>1427</v>
      </c>
      <c r="K7" s="13" t="s">
        <v>150</v>
      </c>
      <c r="L7" s="64">
        <v>44749</v>
      </c>
      <c r="M7" s="15">
        <v>44864</v>
      </c>
      <c r="N7" s="14" t="s">
        <v>1428</v>
      </c>
      <c r="O7" s="14">
        <v>900411653</v>
      </c>
      <c r="P7" s="13" t="s">
        <v>148</v>
      </c>
      <c r="Q7" s="13" t="s">
        <v>136</v>
      </c>
      <c r="R7" s="13">
        <v>204247456</v>
      </c>
      <c r="S7" s="13">
        <v>0</v>
      </c>
      <c r="T7" s="13">
        <v>204247456</v>
      </c>
      <c r="U7" s="13">
        <v>71215269</v>
      </c>
      <c r="V7" s="16">
        <v>0.34870000000000001</v>
      </c>
      <c r="W7" s="17">
        <v>0.74</v>
      </c>
      <c r="X7" s="13" t="s">
        <v>1453</v>
      </c>
      <c r="Y7" s="155">
        <v>2021011000040</v>
      </c>
      <c r="Z7" s="19"/>
      <c r="AA7" s="20"/>
      <c r="AB7" s="20"/>
    </row>
    <row r="8" spans="1:28" s="63" customFormat="1" ht="22.5" customHeight="1" x14ac:dyDescent="0.2">
      <c r="A8" s="2" t="s">
        <v>24</v>
      </c>
      <c r="B8" s="2" t="s">
        <v>25</v>
      </c>
      <c r="C8" s="2" t="s">
        <v>1455</v>
      </c>
      <c r="D8" s="2" t="s">
        <v>24</v>
      </c>
      <c r="E8" s="2">
        <v>51822</v>
      </c>
      <c r="F8" s="2">
        <v>72622</v>
      </c>
      <c r="G8" s="65" t="s">
        <v>1444</v>
      </c>
      <c r="H8" s="62" t="s">
        <v>140</v>
      </c>
      <c r="I8" s="66" t="s">
        <v>158</v>
      </c>
      <c r="J8" s="67" t="s">
        <v>1445</v>
      </c>
      <c r="K8" s="66" t="s">
        <v>150</v>
      </c>
      <c r="L8" s="64">
        <v>44761</v>
      </c>
      <c r="M8" s="64">
        <v>44834</v>
      </c>
      <c r="N8" s="62" t="s">
        <v>1446</v>
      </c>
      <c r="O8" s="62">
        <v>900520676</v>
      </c>
      <c r="P8" s="2" t="s">
        <v>148</v>
      </c>
      <c r="Q8" s="2" t="s">
        <v>136</v>
      </c>
      <c r="R8" s="2">
        <v>105951432</v>
      </c>
      <c r="S8" s="68">
        <v>0</v>
      </c>
      <c r="T8" s="2">
        <v>105951432</v>
      </c>
      <c r="U8" s="68">
        <v>0</v>
      </c>
      <c r="V8" s="69">
        <v>0</v>
      </c>
      <c r="W8" s="70">
        <v>1</v>
      </c>
      <c r="X8" s="13" t="s">
        <v>1453</v>
      </c>
      <c r="Y8" s="18">
        <v>2021011000039</v>
      </c>
      <c r="Z8" s="71"/>
    </row>
    <row r="9" spans="1:28" s="90" customFormat="1" ht="27" customHeight="1" x14ac:dyDescent="0.3">
      <c r="A9" s="2" t="s">
        <v>24</v>
      </c>
      <c r="B9" s="2" t="s">
        <v>25</v>
      </c>
      <c r="C9" s="2" t="s">
        <v>26</v>
      </c>
      <c r="D9" s="2" t="s">
        <v>24</v>
      </c>
      <c r="E9" s="76">
        <v>58422</v>
      </c>
      <c r="F9" s="76">
        <v>95322</v>
      </c>
      <c r="G9" s="76" t="s">
        <v>1599</v>
      </c>
      <c r="H9" s="76" t="s">
        <v>140</v>
      </c>
      <c r="I9" s="76" t="s">
        <v>153</v>
      </c>
      <c r="J9" s="75" t="s">
        <v>1600</v>
      </c>
      <c r="K9" s="76" t="s">
        <v>150</v>
      </c>
      <c r="L9" s="77">
        <v>44837</v>
      </c>
      <c r="M9" s="77">
        <v>44895</v>
      </c>
      <c r="N9" s="76" t="s">
        <v>1279</v>
      </c>
      <c r="O9" s="76">
        <v>901630179</v>
      </c>
      <c r="P9" s="76" t="s">
        <v>148</v>
      </c>
      <c r="Q9" s="76" t="s">
        <v>149</v>
      </c>
      <c r="R9" s="76">
        <v>1278808351</v>
      </c>
      <c r="S9" s="91">
        <v>0</v>
      </c>
      <c r="T9" s="78">
        <v>1278808351</v>
      </c>
      <c r="U9" s="91">
        <v>0</v>
      </c>
      <c r="V9" s="69">
        <v>0</v>
      </c>
      <c r="W9" s="92">
        <v>-0.05</v>
      </c>
      <c r="X9" s="13" t="s">
        <v>1453</v>
      </c>
      <c r="Y9" s="18">
        <v>2021011000039</v>
      </c>
      <c r="Z9" s="89"/>
    </row>
    <row r="10" spans="1:28" s="90" customFormat="1" ht="24" customHeight="1" x14ac:dyDescent="0.3">
      <c r="A10" s="2" t="s">
        <v>24</v>
      </c>
      <c r="B10" s="2" t="s">
        <v>25</v>
      </c>
      <c r="C10" s="2" t="s">
        <v>26</v>
      </c>
      <c r="D10" s="2" t="s">
        <v>24</v>
      </c>
      <c r="E10" s="76">
        <v>59622</v>
      </c>
      <c r="F10" s="76">
        <v>100122</v>
      </c>
      <c r="G10" s="76" t="s">
        <v>1612</v>
      </c>
      <c r="H10" s="76" t="s">
        <v>140</v>
      </c>
      <c r="I10" s="76" t="s">
        <v>230</v>
      </c>
      <c r="J10" s="75" t="s">
        <v>1613</v>
      </c>
      <c r="K10" s="76" t="s">
        <v>35</v>
      </c>
      <c r="L10" s="77">
        <v>44837</v>
      </c>
      <c r="M10" s="77">
        <v>44895</v>
      </c>
      <c r="N10" s="76" t="s">
        <v>1614</v>
      </c>
      <c r="O10" s="76">
        <v>901637085</v>
      </c>
      <c r="P10" s="76" t="s">
        <v>148</v>
      </c>
      <c r="Q10" s="76" t="s">
        <v>149</v>
      </c>
      <c r="R10" s="76">
        <v>127800868</v>
      </c>
      <c r="S10" s="91">
        <v>0</v>
      </c>
      <c r="T10" s="78">
        <v>127800868</v>
      </c>
      <c r="U10" s="91">
        <v>0</v>
      </c>
      <c r="V10" s="69">
        <v>0</v>
      </c>
      <c r="W10" s="92" t="s">
        <v>1649</v>
      </c>
      <c r="X10" s="13" t="s">
        <v>1453</v>
      </c>
      <c r="Y10" s="18">
        <v>2021011000039</v>
      </c>
      <c r="Z10" s="89"/>
    </row>
    <row r="11" spans="1:28" s="90" customFormat="1" ht="22.5" customHeight="1" x14ac:dyDescent="0.3">
      <c r="A11" s="2" t="s">
        <v>24</v>
      </c>
      <c r="B11" s="2" t="s">
        <v>25</v>
      </c>
      <c r="C11" s="2" t="s">
        <v>26</v>
      </c>
      <c r="D11" s="2" t="s">
        <v>24</v>
      </c>
      <c r="E11" s="76">
        <v>51922</v>
      </c>
      <c r="F11" s="76"/>
      <c r="G11" s="76" t="s">
        <v>1640</v>
      </c>
      <c r="H11" s="76" t="s">
        <v>140</v>
      </c>
      <c r="I11" s="76" t="s">
        <v>158</v>
      </c>
      <c r="J11" s="75" t="s">
        <v>1641</v>
      </c>
      <c r="K11" s="76" t="s">
        <v>150</v>
      </c>
      <c r="L11" s="75"/>
      <c r="M11" s="77">
        <v>44876</v>
      </c>
      <c r="N11" s="76" t="s">
        <v>1642</v>
      </c>
      <c r="O11" s="76">
        <v>826003926</v>
      </c>
      <c r="P11" s="76" t="s">
        <v>135</v>
      </c>
      <c r="Q11" s="76" t="s">
        <v>136</v>
      </c>
      <c r="R11" s="76">
        <v>44174342</v>
      </c>
      <c r="S11" s="91">
        <v>0</v>
      </c>
      <c r="T11" s="78">
        <v>44174342</v>
      </c>
      <c r="U11" s="91">
        <v>0</v>
      </c>
      <c r="V11" s="69">
        <v>0</v>
      </c>
      <c r="W11" s="92">
        <v>0.02</v>
      </c>
      <c r="X11" s="13" t="s">
        <v>1453</v>
      </c>
      <c r="Y11" s="18">
        <v>2021011000039</v>
      </c>
      <c r="Z11" s="89"/>
    </row>
    <row r="12" spans="1:28" x14ac:dyDescent="0.2">
      <c r="G12" s="27"/>
      <c r="H12" s="27"/>
      <c r="I12" s="28"/>
      <c r="J12" s="29"/>
      <c r="K12" s="28"/>
      <c r="L12" s="36"/>
      <c r="M12" s="36"/>
      <c r="N12" s="27"/>
      <c r="O12" s="27"/>
      <c r="P12" s="28"/>
      <c r="Q12" s="28"/>
      <c r="R12" s="37"/>
      <c r="S12" s="37"/>
      <c r="T12" s="37"/>
      <c r="U12" s="37"/>
      <c r="V12" s="32"/>
      <c r="W12" s="33"/>
      <c r="X12" s="34"/>
      <c r="Y12" s="34"/>
      <c r="Z12" s="35"/>
    </row>
    <row r="13" spans="1:28" x14ac:dyDescent="0.2">
      <c r="G13" s="27"/>
      <c r="H13" s="27"/>
      <c r="I13" s="28"/>
      <c r="J13" s="29"/>
      <c r="K13" s="28"/>
      <c r="L13" s="36"/>
      <c r="M13" s="36"/>
      <c r="N13" s="27"/>
      <c r="O13" s="27"/>
      <c r="P13" s="28"/>
      <c r="Q13" s="28"/>
      <c r="R13" s="37"/>
      <c r="S13" s="37"/>
      <c r="T13" s="37"/>
      <c r="U13" s="37"/>
      <c r="V13" s="32"/>
      <c r="W13" s="33"/>
      <c r="X13" s="34"/>
      <c r="Y13" s="34"/>
      <c r="Z13" s="35"/>
    </row>
    <row r="14" spans="1:28" x14ac:dyDescent="0.2">
      <c r="G14" s="27"/>
      <c r="H14" s="27"/>
      <c r="I14" s="28"/>
      <c r="J14" s="29"/>
      <c r="K14" s="28"/>
      <c r="L14" s="36"/>
      <c r="M14" s="36"/>
      <c r="N14" s="27"/>
      <c r="O14" s="27"/>
      <c r="P14" s="28"/>
      <c r="Q14" s="28"/>
      <c r="R14" s="37"/>
      <c r="S14" s="37"/>
      <c r="T14" s="37"/>
      <c r="U14" s="37"/>
      <c r="V14" s="32"/>
      <c r="W14" s="33"/>
      <c r="X14" s="34"/>
      <c r="Y14" s="34"/>
      <c r="Z14" s="35"/>
    </row>
    <row r="15" spans="1:28" x14ac:dyDescent="0.2">
      <c r="G15" s="27"/>
      <c r="H15" s="27"/>
      <c r="I15" s="28"/>
      <c r="J15" s="29"/>
      <c r="K15" s="28"/>
      <c r="L15" s="36"/>
      <c r="M15" s="36"/>
      <c r="N15" s="27"/>
      <c r="O15" s="27"/>
      <c r="P15" s="28"/>
      <c r="Q15" s="28"/>
      <c r="R15" s="37"/>
      <c r="S15" s="37"/>
      <c r="T15" s="37"/>
      <c r="U15" s="37"/>
      <c r="V15" s="38"/>
      <c r="W15" s="38"/>
      <c r="X15" s="39"/>
      <c r="Y15" s="39"/>
      <c r="Z15" s="35"/>
    </row>
    <row r="16" spans="1:28" x14ac:dyDescent="0.2">
      <c r="G16" s="27"/>
      <c r="H16" s="27"/>
      <c r="I16" s="28"/>
      <c r="J16" s="29"/>
      <c r="K16" s="28"/>
      <c r="L16" s="36"/>
      <c r="M16" s="36"/>
      <c r="N16" s="27"/>
      <c r="O16" s="27"/>
      <c r="P16" s="28"/>
      <c r="Q16" s="28"/>
      <c r="R16" s="37"/>
      <c r="S16" s="37"/>
      <c r="T16" s="37"/>
      <c r="U16" s="37"/>
      <c r="V16" s="32"/>
      <c r="W16" s="33"/>
      <c r="X16" s="34"/>
      <c r="Y16" s="34"/>
      <c r="Z16" s="35"/>
    </row>
    <row r="17" spans="7:28" x14ac:dyDescent="0.2">
      <c r="G17" s="27"/>
      <c r="H17" s="27"/>
      <c r="I17" s="28"/>
      <c r="J17" s="29"/>
      <c r="K17" s="28"/>
      <c r="L17" s="36"/>
      <c r="M17" s="36"/>
      <c r="N17" s="27"/>
      <c r="O17" s="27"/>
      <c r="P17" s="27"/>
      <c r="Q17" s="27"/>
      <c r="R17" s="37"/>
      <c r="S17" s="37"/>
      <c r="T17" s="37"/>
      <c r="U17" s="37"/>
      <c r="V17" s="32"/>
      <c r="W17" s="33"/>
      <c r="X17" s="34"/>
      <c r="Y17" s="34"/>
      <c r="Z17" s="35"/>
    </row>
    <row r="18" spans="7:28" x14ac:dyDescent="0.2">
      <c r="G18" s="26"/>
      <c r="H18" s="26"/>
      <c r="I18" s="28"/>
      <c r="J18" s="29"/>
      <c r="K18" s="28"/>
      <c r="L18" s="30"/>
      <c r="M18" s="30"/>
      <c r="N18" s="26"/>
      <c r="O18" s="26"/>
      <c r="P18" s="28"/>
      <c r="Q18" s="28"/>
      <c r="R18" s="31"/>
      <c r="S18" s="31"/>
      <c r="T18" s="31"/>
      <c r="U18" s="31"/>
      <c r="V18" s="32"/>
      <c r="W18" s="33"/>
      <c r="X18" s="34"/>
      <c r="Y18" s="34"/>
      <c r="Z18" s="35"/>
    </row>
    <row r="19" spans="7:28" x14ac:dyDescent="0.2">
      <c r="G19" s="26"/>
      <c r="H19" s="26"/>
      <c r="I19" s="28"/>
      <c r="J19" s="29"/>
      <c r="K19" s="28"/>
      <c r="L19" s="40"/>
      <c r="M19" s="40"/>
      <c r="N19" s="26"/>
      <c r="O19" s="26"/>
      <c r="P19" s="26"/>
      <c r="Q19" s="26"/>
      <c r="R19" s="41"/>
      <c r="S19" s="41"/>
      <c r="T19" s="41"/>
      <c r="U19" s="41"/>
      <c r="V19" s="32"/>
      <c r="W19" s="33"/>
      <c r="X19" s="34"/>
      <c r="Y19" s="34"/>
      <c r="Z19" s="35"/>
    </row>
    <row r="20" spans="7:28" x14ac:dyDescent="0.2">
      <c r="G20" s="26"/>
      <c r="H20" s="26"/>
      <c r="I20" s="28"/>
      <c r="J20" s="29"/>
      <c r="K20" s="28"/>
      <c r="L20" s="40"/>
      <c r="M20" s="40"/>
      <c r="N20" s="26"/>
      <c r="O20" s="26"/>
      <c r="P20" s="26"/>
      <c r="Q20" s="26"/>
      <c r="R20" s="41"/>
      <c r="S20" s="41"/>
      <c r="T20" s="41"/>
      <c r="U20" s="41"/>
      <c r="V20" s="32"/>
      <c r="W20" s="33"/>
      <c r="X20" s="34"/>
      <c r="Y20" s="34"/>
      <c r="Z20" s="35"/>
    </row>
    <row r="21" spans="7:28" x14ac:dyDescent="0.2">
      <c r="G21" s="27"/>
      <c r="H21" s="27"/>
      <c r="I21" s="28"/>
      <c r="J21" s="29"/>
      <c r="K21" s="28"/>
      <c r="L21" s="36"/>
      <c r="M21" s="36"/>
      <c r="N21" s="27"/>
      <c r="O21" s="27"/>
      <c r="P21" s="28"/>
      <c r="Q21" s="28"/>
      <c r="R21" s="37"/>
      <c r="S21" s="37"/>
      <c r="T21" s="37"/>
      <c r="U21" s="37"/>
      <c r="V21" s="33"/>
      <c r="W21" s="42"/>
      <c r="X21" s="43"/>
      <c r="Y21" s="43"/>
      <c r="Z21" s="35"/>
    </row>
    <row r="22" spans="7:28" x14ac:dyDescent="0.2">
      <c r="G22" s="27"/>
      <c r="H22" s="27"/>
      <c r="I22" s="28"/>
      <c r="J22" s="29"/>
      <c r="K22" s="28"/>
      <c r="L22" s="36"/>
      <c r="M22" s="36"/>
      <c r="N22" s="27"/>
      <c r="O22" s="27"/>
      <c r="P22" s="28"/>
      <c r="Q22" s="28"/>
      <c r="R22" s="37"/>
      <c r="S22" s="37"/>
      <c r="T22" s="37"/>
      <c r="U22" s="37"/>
      <c r="V22" s="33"/>
      <c r="W22" s="42"/>
      <c r="X22" s="43"/>
      <c r="Y22" s="43"/>
      <c r="Z22" s="35"/>
    </row>
    <row r="23" spans="7:28" x14ac:dyDescent="0.2">
      <c r="G23" s="26"/>
      <c r="H23" s="27"/>
      <c r="I23" s="28"/>
      <c r="J23" s="29"/>
      <c r="K23" s="28"/>
      <c r="L23" s="30"/>
      <c r="M23" s="30"/>
      <c r="N23" s="26"/>
      <c r="O23" s="44"/>
      <c r="P23" s="28"/>
      <c r="Q23" s="28"/>
      <c r="R23" s="31"/>
      <c r="S23" s="31"/>
      <c r="T23" s="31"/>
      <c r="U23" s="31"/>
      <c r="V23" s="32"/>
      <c r="W23" s="33"/>
      <c r="X23" s="34"/>
      <c r="Y23" s="34"/>
      <c r="Z23" s="35"/>
      <c r="AA23" s="25"/>
      <c r="AB23" s="25"/>
    </row>
    <row r="24" spans="7:28" x14ac:dyDescent="0.2">
      <c r="G24" s="26"/>
      <c r="H24" s="27"/>
      <c r="I24" s="28"/>
      <c r="J24" s="29"/>
      <c r="K24" s="28"/>
      <c r="L24" s="40"/>
      <c r="M24" s="40"/>
      <c r="N24" s="26"/>
      <c r="O24" s="26"/>
      <c r="P24" s="28"/>
      <c r="Q24" s="28"/>
      <c r="R24" s="45"/>
      <c r="S24" s="45"/>
      <c r="T24" s="45"/>
      <c r="U24" s="45"/>
      <c r="V24" s="33"/>
      <c r="W24" s="33"/>
      <c r="X24" s="34"/>
      <c r="Y24" s="34"/>
      <c r="Z24" s="35"/>
      <c r="AB24" s="46"/>
    </row>
    <row r="25" spans="7:28" x14ac:dyDescent="0.2">
      <c r="G25" s="27"/>
      <c r="H25" s="27"/>
      <c r="I25" s="28"/>
      <c r="J25" s="29"/>
      <c r="K25" s="28"/>
      <c r="L25" s="36"/>
      <c r="M25" s="36"/>
      <c r="N25" s="27"/>
      <c r="O25" s="27"/>
      <c r="P25" s="28"/>
      <c r="Q25" s="28"/>
      <c r="R25" s="37"/>
      <c r="S25" s="37"/>
      <c r="T25" s="37"/>
      <c r="U25" s="37"/>
      <c r="V25" s="33"/>
      <c r="W25" s="42"/>
      <c r="X25" s="43"/>
      <c r="Y25" s="43"/>
      <c r="Z25" s="35"/>
    </row>
    <row r="26" spans="7:28" x14ac:dyDescent="0.2">
      <c r="G26" s="27"/>
      <c r="H26" s="27"/>
      <c r="I26" s="47"/>
      <c r="J26" s="48"/>
      <c r="K26" s="47"/>
      <c r="L26" s="49"/>
      <c r="M26" s="49"/>
      <c r="N26" s="27"/>
      <c r="O26" s="50"/>
      <c r="P26" s="47"/>
      <c r="Q26" s="47"/>
      <c r="R26" s="51"/>
      <c r="S26" s="51"/>
      <c r="T26" s="51"/>
      <c r="U26" s="51"/>
      <c r="V26" s="42"/>
      <c r="W26" s="42"/>
      <c r="X26" s="43"/>
      <c r="Y26" s="43"/>
      <c r="Z26" s="52"/>
      <c r="AB26" s="46"/>
    </row>
    <row r="27" spans="7:28" x14ac:dyDescent="0.2">
      <c r="G27" s="27"/>
      <c r="H27" s="27"/>
      <c r="I27" s="47"/>
      <c r="J27" s="48"/>
      <c r="K27" s="47"/>
      <c r="L27" s="49"/>
      <c r="M27" s="49"/>
      <c r="N27" s="27"/>
      <c r="O27" s="53"/>
      <c r="P27" s="47"/>
      <c r="Q27" s="47"/>
      <c r="R27" s="51"/>
      <c r="S27" s="51"/>
      <c r="T27" s="51"/>
      <c r="U27" s="51"/>
      <c r="V27" s="42"/>
      <c r="W27" s="42"/>
      <c r="X27" s="43"/>
      <c r="Y27" s="43"/>
      <c r="Z27" s="52"/>
      <c r="AB27" s="46"/>
    </row>
    <row r="28" spans="7:28" x14ac:dyDescent="0.2">
      <c r="G28" s="27"/>
      <c r="H28" s="27"/>
      <c r="I28" s="47"/>
      <c r="J28" s="48"/>
      <c r="K28" s="47"/>
      <c r="L28" s="49"/>
      <c r="M28" s="49"/>
      <c r="N28" s="27"/>
      <c r="O28" s="53"/>
      <c r="P28" s="47"/>
      <c r="Q28" s="47"/>
      <c r="R28" s="51"/>
      <c r="S28" s="51"/>
      <c r="T28" s="51"/>
      <c r="U28" s="51"/>
      <c r="V28" s="42"/>
      <c r="W28" s="42"/>
      <c r="X28" s="43"/>
      <c r="Y28" s="43"/>
      <c r="Z28" s="52"/>
      <c r="AB28" s="46"/>
    </row>
    <row r="29" spans="7:28" x14ac:dyDescent="0.2">
      <c r="G29" s="27"/>
      <c r="H29" s="27"/>
      <c r="I29" s="47"/>
      <c r="J29" s="48"/>
      <c r="K29" s="47"/>
      <c r="L29" s="49"/>
      <c r="M29" s="49"/>
      <c r="N29" s="27"/>
      <c r="O29" s="54"/>
      <c r="P29" s="47"/>
      <c r="Q29" s="47"/>
      <c r="R29" s="51"/>
      <c r="S29" s="51"/>
      <c r="T29" s="51"/>
      <c r="U29" s="51"/>
      <c r="V29" s="42"/>
      <c r="W29" s="42"/>
      <c r="X29" s="43"/>
      <c r="Y29" s="43"/>
      <c r="Z29" s="52"/>
      <c r="AB29" s="46"/>
    </row>
    <row r="30" spans="7:28" x14ac:dyDescent="0.2">
      <c r="G30" s="27"/>
      <c r="H30" s="27"/>
      <c r="I30" s="47"/>
      <c r="J30" s="48"/>
      <c r="K30" s="47"/>
      <c r="L30" s="49"/>
      <c r="M30" s="49"/>
      <c r="N30" s="27"/>
      <c r="O30" s="54"/>
      <c r="P30" s="47"/>
      <c r="Q30" s="47"/>
      <c r="R30" s="51"/>
      <c r="S30" s="51"/>
      <c r="T30" s="51"/>
      <c r="U30" s="51"/>
      <c r="V30" s="42"/>
      <c r="W30" s="42"/>
      <c r="X30" s="43"/>
      <c r="Y30" s="43"/>
      <c r="Z30" s="52"/>
      <c r="AB30" s="46"/>
    </row>
    <row r="31" spans="7:28" x14ac:dyDescent="0.2">
      <c r="G31" s="27"/>
      <c r="H31" s="27"/>
      <c r="I31" s="47"/>
      <c r="J31" s="48"/>
      <c r="K31" s="47"/>
      <c r="L31" s="49"/>
      <c r="M31" s="49"/>
      <c r="N31" s="27"/>
      <c r="O31" s="54"/>
      <c r="P31" s="47"/>
      <c r="Q31" s="47"/>
      <c r="R31" s="51"/>
      <c r="S31" s="51"/>
      <c r="T31" s="51"/>
      <c r="U31" s="51"/>
      <c r="V31" s="42"/>
      <c r="W31" s="42"/>
      <c r="X31" s="43"/>
      <c r="Y31" s="43"/>
      <c r="Z31" s="52"/>
      <c r="AB31" s="46"/>
    </row>
    <row r="32" spans="7:28" x14ac:dyDescent="0.2">
      <c r="G32" s="27"/>
      <c r="H32" s="27"/>
      <c r="I32" s="47"/>
      <c r="J32" s="48"/>
      <c r="K32" s="47"/>
      <c r="L32" s="49"/>
      <c r="M32" s="49"/>
      <c r="N32" s="27"/>
      <c r="O32" s="54"/>
      <c r="P32" s="47"/>
      <c r="Q32" s="47"/>
      <c r="R32" s="51"/>
      <c r="S32" s="51"/>
      <c r="T32" s="51"/>
      <c r="U32" s="51"/>
      <c r="V32" s="42"/>
      <c r="W32" s="42"/>
      <c r="X32" s="43"/>
      <c r="Y32" s="43"/>
      <c r="Z32" s="52"/>
      <c r="AB32" s="46"/>
    </row>
    <row r="33" spans="1:28" x14ac:dyDescent="0.2">
      <c r="G33" s="27"/>
      <c r="H33" s="27"/>
      <c r="I33" s="47"/>
      <c r="J33" s="48"/>
      <c r="K33" s="47"/>
      <c r="L33" s="49"/>
      <c r="M33" s="49"/>
      <c r="N33" s="27"/>
      <c r="O33" s="54"/>
      <c r="P33" s="47"/>
      <c r="Q33" s="47"/>
      <c r="R33" s="51"/>
      <c r="S33" s="51"/>
      <c r="T33" s="51"/>
      <c r="U33" s="51"/>
      <c r="V33" s="42"/>
      <c r="W33" s="42"/>
      <c r="X33" s="43"/>
      <c r="Y33" s="43"/>
      <c r="Z33" s="52"/>
      <c r="AB33" s="46"/>
    </row>
    <row r="34" spans="1:28" x14ac:dyDescent="0.2">
      <c r="G34" s="27"/>
      <c r="H34" s="27"/>
      <c r="I34" s="47"/>
      <c r="J34" s="48"/>
      <c r="K34" s="47"/>
      <c r="L34" s="49"/>
      <c r="M34" s="49"/>
      <c r="N34" s="27"/>
      <c r="O34" s="54"/>
      <c r="P34" s="47"/>
      <c r="Q34" s="47"/>
      <c r="R34" s="51"/>
      <c r="S34" s="51"/>
      <c r="T34" s="51"/>
      <c r="U34" s="51"/>
      <c r="V34" s="42"/>
      <c r="W34" s="42"/>
      <c r="X34" s="43"/>
      <c r="Y34" s="43"/>
      <c r="Z34" s="52"/>
      <c r="AB34" s="46"/>
    </row>
    <row r="35" spans="1:28" x14ac:dyDescent="0.2">
      <c r="G35" s="27"/>
      <c r="H35" s="27"/>
      <c r="I35" s="47"/>
      <c r="J35" s="48"/>
      <c r="K35" s="47"/>
      <c r="L35" s="49"/>
      <c r="M35" s="49"/>
      <c r="N35" s="27"/>
      <c r="O35" s="54"/>
      <c r="P35" s="47"/>
      <c r="Q35" s="47"/>
      <c r="R35" s="51"/>
      <c r="S35" s="51"/>
      <c r="T35" s="51"/>
      <c r="U35" s="51"/>
      <c r="V35" s="42"/>
      <c r="W35" s="42"/>
      <c r="X35" s="43"/>
      <c r="Y35" s="43"/>
      <c r="Z35" s="52"/>
      <c r="AB35" s="46"/>
    </row>
    <row r="36" spans="1:28" x14ac:dyDescent="0.2">
      <c r="G36" s="26"/>
      <c r="H36" s="27"/>
      <c r="I36" s="28"/>
      <c r="J36" s="29"/>
      <c r="K36" s="28"/>
      <c r="L36" s="40"/>
      <c r="M36" s="40"/>
      <c r="N36" s="26"/>
      <c r="O36" s="26"/>
      <c r="P36" s="28"/>
      <c r="Q36" s="28"/>
      <c r="R36" s="45"/>
      <c r="S36" s="45"/>
      <c r="T36" s="45"/>
      <c r="U36" s="45"/>
      <c r="V36" s="42"/>
      <c r="W36" s="42"/>
      <c r="X36" s="43"/>
      <c r="Y36" s="43"/>
      <c r="Z36" s="35"/>
      <c r="AB36" s="46"/>
    </row>
    <row r="37" spans="1:28" s="25" customFormat="1" x14ac:dyDescent="0.2">
      <c r="A37" s="55"/>
      <c r="G37" s="27"/>
      <c r="H37" s="27"/>
      <c r="I37" s="47"/>
      <c r="J37" s="48"/>
      <c r="K37" s="47"/>
      <c r="L37" s="49"/>
      <c r="M37" s="49"/>
      <c r="N37" s="27"/>
      <c r="O37" s="50"/>
      <c r="P37" s="47"/>
      <c r="Q37" s="47"/>
      <c r="R37" s="51"/>
      <c r="S37" s="51"/>
      <c r="T37" s="51"/>
      <c r="U37" s="51"/>
      <c r="V37" s="42"/>
      <c r="W37" s="42"/>
      <c r="X37" s="43"/>
      <c r="Y37" s="43"/>
      <c r="Z37" s="52"/>
      <c r="AA37" s="24"/>
      <c r="AB37" s="46"/>
    </row>
    <row r="38" spans="1:28" s="25" customFormat="1" x14ac:dyDescent="0.2">
      <c r="A38" s="55"/>
      <c r="G38" s="27"/>
      <c r="H38" s="27"/>
      <c r="I38" s="47"/>
      <c r="J38" s="48"/>
      <c r="K38" s="47"/>
      <c r="L38" s="49"/>
      <c r="M38" s="49"/>
      <c r="N38" s="27"/>
      <c r="O38" s="50"/>
      <c r="P38" s="47"/>
      <c r="Q38" s="47"/>
      <c r="R38" s="51"/>
      <c r="S38" s="51"/>
      <c r="T38" s="51"/>
      <c r="U38" s="51"/>
      <c r="V38" s="42"/>
      <c r="W38" s="42"/>
      <c r="X38" s="43"/>
      <c r="Y38" s="43"/>
      <c r="Z38" s="52"/>
      <c r="AA38" s="24"/>
      <c r="AB38" s="46"/>
    </row>
    <row r="39" spans="1:28" s="25" customFormat="1" x14ac:dyDescent="0.2">
      <c r="A39" s="55"/>
      <c r="G39" s="27"/>
      <c r="H39" s="27"/>
      <c r="I39" s="47"/>
      <c r="J39" s="48"/>
      <c r="K39" s="47"/>
      <c r="L39" s="49"/>
      <c r="M39" s="49"/>
      <c r="N39" s="27"/>
      <c r="O39" s="54"/>
      <c r="P39" s="47"/>
      <c r="Q39" s="47"/>
      <c r="R39" s="51"/>
      <c r="S39" s="51"/>
      <c r="T39" s="51"/>
      <c r="U39" s="51"/>
      <c r="V39" s="42"/>
      <c r="W39" s="42"/>
      <c r="X39" s="43"/>
      <c r="Y39" s="43"/>
      <c r="Z39" s="52"/>
      <c r="AA39" s="24"/>
      <c r="AB39" s="46"/>
    </row>
    <row r="40" spans="1:28" s="25" customFormat="1" x14ac:dyDescent="0.2">
      <c r="A40" s="55"/>
      <c r="G40" s="27"/>
      <c r="H40" s="27"/>
      <c r="I40" s="47"/>
      <c r="J40" s="48"/>
      <c r="K40" s="47"/>
      <c r="L40" s="49"/>
      <c r="M40" s="49"/>
      <c r="N40" s="27"/>
      <c r="O40" s="54"/>
      <c r="P40" s="47"/>
      <c r="Q40" s="47"/>
      <c r="R40" s="51"/>
      <c r="S40" s="51"/>
      <c r="T40" s="51"/>
      <c r="U40" s="51"/>
      <c r="V40" s="42"/>
      <c r="W40" s="42"/>
      <c r="X40" s="43"/>
      <c r="Y40" s="43"/>
      <c r="Z40" s="52"/>
      <c r="AA40" s="24"/>
      <c r="AB40" s="46"/>
    </row>
    <row r="41" spans="1:28" s="25" customFormat="1" x14ac:dyDescent="0.2">
      <c r="A41" s="55"/>
      <c r="G41" s="26"/>
      <c r="H41" s="27"/>
      <c r="I41" s="28"/>
      <c r="J41" s="29"/>
      <c r="K41" s="28"/>
      <c r="L41" s="40"/>
      <c r="M41" s="40"/>
      <c r="N41" s="26"/>
      <c r="O41" s="26"/>
      <c r="P41" s="28"/>
      <c r="Q41" s="28"/>
      <c r="R41" s="45"/>
      <c r="S41" s="45"/>
      <c r="T41" s="45"/>
      <c r="U41" s="45"/>
      <c r="V41" s="33"/>
      <c r="W41" s="33"/>
      <c r="X41" s="34"/>
      <c r="Y41" s="34"/>
      <c r="Z41" s="35"/>
      <c r="AA41" s="24"/>
      <c r="AB41" s="46"/>
    </row>
    <row r="42" spans="1:28" s="25" customFormat="1" x14ac:dyDescent="0.2">
      <c r="A42" s="55"/>
      <c r="G42" s="27"/>
      <c r="H42" s="27"/>
      <c r="I42" s="47"/>
      <c r="J42" s="48"/>
      <c r="K42" s="47"/>
      <c r="L42" s="49"/>
      <c r="M42" s="49"/>
      <c r="N42" s="27"/>
      <c r="O42" s="50"/>
      <c r="P42" s="47"/>
      <c r="Q42" s="47"/>
      <c r="R42" s="51"/>
      <c r="S42" s="51"/>
      <c r="T42" s="51"/>
      <c r="U42" s="51"/>
      <c r="V42" s="42"/>
      <c r="W42" s="42"/>
      <c r="X42" s="43"/>
      <c r="Y42" s="43"/>
      <c r="Z42" s="52"/>
      <c r="AA42" s="24"/>
      <c r="AB42" s="46"/>
    </row>
    <row r="43" spans="1:28" s="25" customFormat="1" x14ac:dyDescent="0.2">
      <c r="A43" s="55"/>
      <c r="G43" s="27"/>
      <c r="H43" s="27"/>
      <c r="I43" s="47"/>
      <c r="J43" s="48"/>
      <c r="K43" s="47"/>
      <c r="L43" s="49"/>
      <c r="M43" s="49"/>
      <c r="N43" s="27"/>
      <c r="O43" s="50"/>
      <c r="P43" s="47"/>
      <c r="Q43" s="47"/>
      <c r="R43" s="51"/>
      <c r="S43" s="51"/>
      <c r="T43" s="51"/>
      <c r="U43" s="51"/>
      <c r="V43" s="42"/>
      <c r="W43" s="42"/>
      <c r="X43" s="43"/>
      <c r="Y43" s="43"/>
      <c r="Z43" s="52"/>
      <c r="AA43" s="24"/>
      <c r="AB43" s="46"/>
    </row>
    <row r="44" spans="1:28" s="25" customFormat="1" x14ac:dyDescent="0.2">
      <c r="A44" s="55"/>
      <c r="G44" s="27"/>
      <c r="H44" s="27"/>
      <c r="I44" s="47"/>
      <c r="J44" s="48"/>
      <c r="K44" s="47"/>
      <c r="L44" s="49"/>
      <c r="M44" s="49"/>
      <c r="N44" s="27"/>
      <c r="O44" s="53"/>
      <c r="P44" s="47"/>
      <c r="Q44" s="47"/>
      <c r="R44" s="51"/>
      <c r="S44" s="51"/>
      <c r="T44" s="51"/>
      <c r="U44" s="51"/>
      <c r="V44" s="42"/>
      <c r="W44" s="42"/>
      <c r="X44" s="43"/>
      <c r="Y44" s="43"/>
      <c r="Z44" s="52"/>
      <c r="AA44" s="24"/>
      <c r="AB44" s="46"/>
    </row>
    <row r="45" spans="1:28" s="25" customFormat="1" x14ac:dyDescent="0.2">
      <c r="A45" s="55"/>
      <c r="G45" s="27"/>
      <c r="H45" s="27"/>
      <c r="I45" s="47"/>
      <c r="J45" s="48"/>
      <c r="K45" s="47"/>
      <c r="L45" s="49"/>
      <c r="M45" s="49"/>
      <c r="N45" s="27"/>
      <c r="O45" s="54"/>
      <c r="P45" s="47"/>
      <c r="Q45" s="47"/>
      <c r="R45" s="51"/>
      <c r="S45" s="51"/>
      <c r="T45" s="51"/>
      <c r="U45" s="51"/>
      <c r="V45" s="42"/>
      <c r="W45" s="42"/>
      <c r="X45" s="43"/>
      <c r="Y45" s="43"/>
      <c r="Z45" s="52"/>
      <c r="AA45" s="24"/>
      <c r="AB45" s="46"/>
    </row>
    <row r="46" spans="1:28" s="25" customFormat="1" x14ac:dyDescent="0.2">
      <c r="A46" s="55"/>
      <c r="G46" s="27"/>
      <c r="H46" s="27"/>
      <c r="I46" s="47"/>
      <c r="J46" s="48"/>
      <c r="K46" s="47"/>
      <c r="L46" s="49"/>
      <c r="M46" s="49"/>
      <c r="N46" s="27"/>
      <c r="O46" s="54"/>
      <c r="P46" s="47"/>
      <c r="Q46" s="47"/>
      <c r="R46" s="51"/>
      <c r="S46" s="51"/>
      <c r="T46" s="51"/>
      <c r="U46" s="51"/>
      <c r="V46" s="42"/>
      <c r="W46" s="42"/>
      <c r="X46" s="43"/>
      <c r="Y46" s="43"/>
      <c r="Z46" s="52"/>
      <c r="AA46" s="24"/>
      <c r="AB46" s="46"/>
    </row>
    <row r="47" spans="1:28" x14ac:dyDescent="0.2">
      <c r="G47" s="27"/>
      <c r="H47" s="27"/>
      <c r="I47" s="47"/>
      <c r="J47" s="48"/>
      <c r="K47" s="47"/>
      <c r="L47" s="49"/>
      <c r="M47" s="49"/>
      <c r="N47" s="27"/>
      <c r="O47" s="53"/>
      <c r="P47" s="47"/>
      <c r="Q47" s="47"/>
      <c r="R47" s="51"/>
      <c r="S47" s="51"/>
      <c r="T47" s="51"/>
      <c r="U47" s="51"/>
      <c r="V47" s="42"/>
      <c r="W47" s="42"/>
      <c r="X47" s="43"/>
      <c r="Y47" s="43"/>
      <c r="Z47" s="52"/>
      <c r="AB47" s="46"/>
    </row>
    <row r="48" spans="1:28" x14ac:dyDescent="0.2">
      <c r="G48" s="26"/>
      <c r="H48" s="27"/>
      <c r="I48" s="28"/>
      <c r="J48" s="29"/>
      <c r="K48" s="28"/>
      <c r="L48" s="40"/>
      <c r="M48" s="40"/>
      <c r="N48" s="26"/>
      <c r="O48" s="26"/>
      <c r="P48" s="28"/>
      <c r="Q48" s="28"/>
      <c r="R48" s="45"/>
      <c r="S48" s="45"/>
      <c r="T48" s="45"/>
      <c r="U48" s="45"/>
      <c r="V48" s="33"/>
      <c r="W48" s="33"/>
      <c r="X48" s="34"/>
      <c r="Y48" s="34"/>
      <c r="Z48" s="35"/>
      <c r="AB48" s="46"/>
    </row>
    <row r="49" spans="7:28" x14ac:dyDescent="0.2">
      <c r="G49" s="26"/>
      <c r="H49" s="27"/>
      <c r="I49" s="28"/>
      <c r="J49" s="29"/>
      <c r="K49" s="28"/>
      <c r="L49" s="40"/>
      <c r="M49" s="40"/>
      <c r="N49" s="26"/>
      <c r="O49" s="26"/>
      <c r="P49" s="28"/>
      <c r="Q49" s="28"/>
      <c r="R49" s="45"/>
      <c r="S49" s="45"/>
      <c r="T49" s="45"/>
      <c r="U49" s="45"/>
      <c r="V49" s="33"/>
      <c r="W49" s="33"/>
      <c r="X49" s="34"/>
      <c r="Y49" s="34"/>
      <c r="Z49" s="35"/>
      <c r="AB49" s="46"/>
    </row>
    <row r="50" spans="7:28" x14ac:dyDescent="0.2">
      <c r="G50" s="26"/>
      <c r="H50" s="27"/>
      <c r="I50" s="28"/>
      <c r="J50" s="29"/>
      <c r="K50" s="28"/>
      <c r="L50" s="40"/>
      <c r="M50" s="40"/>
      <c r="N50" s="26"/>
      <c r="O50" s="26"/>
      <c r="P50" s="28"/>
      <c r="Q50" s="28"/>
      <c r="R50" s="45"/>
      <c r="S50" s="45"/>
      <c r="T50" s="45"/>
      <c r="U50" s="45"/>
      <c r="V50" s="33"/>
      <c r="W50" s="33"/>
      <c r="X50" s="34"/>
      <c r="Y50" s="34"/>
      <c r="Z50" s="35"/>
      <c r="AB50" s="46"/>
    </row>
    <row r="51" spans="7:28" x14ac:dyDescent="0.2">
      <c r="G51" s="27"/>
      <c r="H51" s="27"/>
      <c r="I51" s="28"/>
      <c r="J51" s="29"/>
      <c r="K51" s="28"/>
      <c r="L51" s="36"/>
      <c r="M51" s="36"/>
      <c r="N51" s="26"/>
      <c r="O51" s="27"/>
      <c r="P51" s="28"/>
      <c r="Q51" s="28"/>
      <c r="R51" s="37"/>
      <c r="S51" s="37"/>
      <c r="T51" s="37"/>
      <c r="U51" s="37"/>
      <c r="V51" s="33"/>
      <c r="W51" s="33"/>
      <c r="X51" s="34"/>
      <c r="Y51" s="34"/>
      <c r="Z51" s="35"/>
      <c r="AB51" s="46"/>
    </row>
    <row r="52" spans="7:28" x14ac:dyDescent="0.2">
      <c r="G52" s="27"/>
      <c r="H52" s="27"/>
      <c r="I52" s="28"/>
      <c r="J52" s="29"/>
      <c r="K52" s="28"/>
      <c r="L52" s="36"/>
      <c r="M52" s="36"/>
      <c r="N52" s="26"/>
      <c r="O52" s="27"/>
      <c r="P52" s="28"/>
      <c r="Q52" s="28"/>
      <c r="R52" s="37"/>
      <c r="S52" s="37"/>
      <c r="T52" s="37"/>
      <c r="U52" s="37"/>
      <c r="V52" s="33"/>
      <c r="W52" s="33"/>
      <c r="X52" s="34"/>
      <c r="Y52" s="34"/>
      <c r="Z52" s="35"/>
      <c r="AB52" s="46"/>
    </row>
    <row r="53" spans="7:28" x14ac:dyDescent="0.2">
      <c r="G53" s="27"/>
      <c r="H53" s="27"/>
      <c r="I53" s="28"/>
      <c r="J53" s="29"/>
      <c r="K53" s="28"/>
      <c r="L53" s="36"/>
      <c r="M53" s="36"/>
      <c r="N53" s="26"/>
      <c r="O53" s="27"/>
      <c r="P53" s="28"/>
      <c r="Q53" s="28"/>
      <c r="R53" s="37"/>
      <c r="S53" s="37"/>
      <c r="T53" s="37"/>
      <c r="U53" s="37"/>
      <c r="V53" s="33"/>
      <c r="W53" s="33"/>
      <c r="X53" s="34"/>
      <c r="Y53" s="34"/>
      <c r="Z53" s="35"/>
      <c r="AB53" s="46"/>
    </row>
    <row r="54" spans="7:28" x14ac:dyDescent="0.2">
      <c r="G54" s="27"/>
      <c r="H54" s="27"/>
      <c r="I54" s="28"/>
      <c r="J54" s="29"/>
      <c r="K54" s="28"/>
      <c r="L54" s="36"/>
      <c r="M54" s="36"/>
      <c r="N54" s="26"/>
      <c r="O54" s="27"/>
      <c r="P54" s="28"/>
      <c r="Q54" s="28"/>
      <c r="R54" s="37"/>
      <c r="S54" s="37"/>
      <c r="T54" s="37"/>
      <c r="U54" s="37"/>
      <c r="V54" s="33"/>
      <c r="W54" s="33"/>
      <c r="X54" s="34"/>
      <c r="Y54" s="34"/>
      <c r="Z54" s="35"/>
      <c r="AB54" s="46"/>
    </row>
    <row r="55" spans="7:28" x14ac:dyDescent="0.2">
      <c r="G55" s="27"/>
      <c r="H55" s="27"/>
      <c r="I55" s="28"/>
      <c r="J55" s="29"/>
      <c r="K55" s="28"/>
      <c r="L55" s="36"/>
      <c r="M55" s="36"/>
      <c r="N55" s="26"/>
      <c r="O55" s="54"/>
      <c r="P55" s="28"/>
      <c r="Q55" s="28"/>
      <c r="R55" s="37"/>
      <c r="S55" s="37"/>
      <c r="T55" s="37"/>
      <c r="U55" s="37"/>
      <c r="V55" s="33"/>
      <c r="W55" s="33"/>
      <c r="X55" s="34"/>
      <c r="Y55" s="34"/>
      <c r="Z55" s="35"/>
    </row>
    <row r="56" spans="7:28" x14ac:dyDescent="0.2">
      <c r="G56" s="27"/>
      <c r="H56" s="27"/>
      <c r="I56" s="28"/>
      <c r="J56" s="29"/>
      <c r="K56" s="28"/>
      <c r="L56" s="36"/>
      <c r="M56" s="36"/>
      <c r="N56" s="27"/>
      <c r="O56" s="27"/>
      <c r="P56" s="28"/>
      <c r="Q56" s="28"/>
      <c r="R56" s="37"/>
      <c r="S56" s="37"/>
      <c r="T56" s="37"/>
      <c r="U56" s="37"/>
      <c r="V56" s="33"/>
      <c r="W56" s="42"/>
      <c r="X56" s="43"/>
      <c r="Y56" s="43"/>
      <c r="Z56" s="35"/>
    </row>
    <row r="57" spans="7:28" x14ac:dyDescent="0.2">
      <c r="G57" s="26"/>
      <c r="H57" s="27"/>
      <c r="I57" s="28"/>
      <c r="J57" s="29"/>
      <c r="K57" s="28"/>
      <c r="L57" s="30"/>
      <c r="M57" s="30"/>
      <c r="N57" s="26"/>
      <c r="O57" s="26"/>
      <c r="P57" s="28"/>
      <c r="Q57" s="28"/>
      <c r="R57" s="31"/>
      <c r="S57" s="31"/>
      <c r="T57" s="31"/>
      <c r="U57" s="31"/>
      <c r="V57" s="32"/>
      <c r="W57" s="33"/>
      <c r="X57" s="34"/>
      <c r="Y57" s="34"/>
      <c r="Z57" s="35"/>
      <c r="AA57" s="25"/>
      <c r="AB57" s="25"/>
    </row>
    <row r="1048576" spans="1:26" x14ac:dyDescent="0.2">
      <c r="A1048576" s="56"/>
      <c r="B1048576" s="57"/>
      <c r="C1048576" s="57"/>
      <c r="D1048576" s="57"/>
      <c r="E1048576" s="57"/>
      <c r="F1048576" s="57"/>
      <c r="G1048576" s="57"/>
      <c r="H1048576" s="57"/>
      <c r="I1048576" s="57"/>
      <c r="J1048576" s="58"/>
      <c r="K1048576" s="57"/>
      <c r="L1048576" s="57"/>
      <c r="M1048576" s="57"/>
      <c r="N1048576" s="57"/>
      <c r="O1048576" s="57"/>
      <c r="P1048576" s="57"/>
      <c r="Q1048576" s="57"/>
      <c r="R1048576" s="57"/>
      <c r="S1048576" s="57"/>
      <c r="T1048576" s="57"/>
      <c r="U1048576" s="57"/>
      <c r="V1048576" s="57"/>
      <c r="W1048576" s="57"/>
      <c r="X1048576" s="59"/>
      <c r="Y1048576" s="59"/>
      <c r="Z1048576" s="59"/>
    </row>
  </sheetData>
  <conditionalFormatting sqref="W3:W7">
    <cfRule type="cellIs" dxfId="37" priority="4" operator="lessThan">
      <formula>1</formula>
    </cfRule>
    <cfRule type="cellIs" dxfId="36" priority="5" operator="greaterThanOrEqual">
      <formula>1</formula>
    </cfRule>
    <cfRule type="cellIs" dxfId="35" priority="6" operator="greaterThanOrEqual">
      <formula>1</formula>
    </cfRule>
  </conditionalFormatting>
  <conditionalFormatting sqref="W2">
    <cfRule type="cellIs" dxfId="34" priority="1" operator="lessThan">
      <formula>1</formula>
    </cfRule>
    <cfRule type="cellIs" dxfId="33" priority="2" operator="greaterThanOrEqual">
      <formula>1</formula>
    </cfRule>
    <cfRule type="cellIs" dxfId="32" priority="3" operator="greaterThanOrEqual">
      <formula>1</formula>
    </cfRule>
  </conditionalFormatting>
  <dataValidations count="1">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C2:C11">
      <formula1>0</formula1>
      <formula2>200</formula2>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funcionamiento</vt:lpstr>
      <vt:lpstr>inversion</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 Alba Vargas Ortega</dc:creator>
  <cp:lastModifiedBy>Maria Camila Orjuela Pedraza</cp:lastModifiedBy>
  <dcterms:created xsi:type="dcterms:W3CDTF">2021-05-05T15:24:32Z</dcterms:created>
  <dcterms:modified xsi:type="dcterms:W3CDTF">2022-10-05T16:21:56Z</dcterms:modified>
</cp:coreProperties>
</file>